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5900" windowHeight="96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O133" i="1" l="1"/>
  <c r="F113" i="1"/>
  <c r="F131" i="1"/>
  <c r="F92" i="1"/>
  <c r="F86" i="1"/>
  <c r="F73" i="1"/>
  <c r="F58" i="1"/>
  <c r="F31" i="1"/>
  <c r="F9" i="1"/>
  <c r="E132" i="1" l="1"/>
</calcChain>
</file>

<file path=xl/comments1.xml><?xml version="1.0" encoding="utf-8"?>
<comments xmlns="http://schemas.openxmlformats.org/spreadsheetml/2006/main">
  <authors>
    <author>pzd112006</author>
  </authors>
  <commentList>
    <comment ref="AP7" authorId="0">
      <text>
        <r>
          <rPr>
            <b/>
            <sz val="8"/>
            <color indexed="81"/>
            <rFont val="Tahoma"/>
            <charset val="1"/>
          </rPr>
          <t>pzd112006: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9" authorId="0">
      <text>
        <r>
          <rPr>
            <b/>
            <sz val="8"/>
            <color indexed="81"/>
            <rFont val="Tahoma"/>
            <family val="2"/>
            <charset val="238"/>
          </rPr>
          <t>pzd112006: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<sst xmlns="http://schemas.openxmlformats.org/spreadsheetml/2006/main" count="511" uniqueCount="255">
  <si>
    <t>Data</t>
  </si>
  <si>
    <t>Lokalizacja</t>
  </si>
  <si>
    <t xml:space="preserve">odcinek w granicach administracyjnych miasta </t>
  </si>
  <si>
    <t>Szerokość/rodzaj warstwy ścieralnej  nawierzchni</t>
  </si>
  <si>
    <t>Pas drogowy</t>
  </si>
  <si>
    <t>Skrzyżowania</t>
  </si>
  <si>
    <t>Obiekty inżynierskie i promy</t>
  </si>
  <si>
    <t xml:space="preserve">Skrajnia drogowa </t>
  </si>
  <si>
    <t>UWAGI</t>
  </si>
  <si>
    <t>Jezdnia</t>
  </si>
  <si>
    <r>
      <rPr>
        <sz val="6"/>
        <color theme="1"/>
        <rFont val="Arial Narrow"/>
        <family val="2"/>
        <charset val="238"/>
      </rPr>
      <t>Pobocze utwardzone  (</t>
    </r>
    <r>
      <rPr>
        <sz val="6"/>
        <color theme="3"/>
        <rFont val="Arial Narrow"/>
        <family val="2"/>
        <charset val="238"/>
      </rPr>
      <t>powierzchnia nawierzchni)</t>
    </r>
  </si>
  <si>
    <t>Pobocze nieutwardzone</t>
  </si>
  <si>
    <t xml:space="preserve">Opaska </t>
  </si>
  <si>
    <t>Pas awaryjny</t>
  </si>
  <si>
    <t>Pas dzielący</t>
  </si>
  <si>
    <t>Chodnik</t>
  </si>
  <si>
    <t>Pas zieleni</t>
  </si>
  <si>
    <t>Ścieżka rowerowa</t>
  </si>
  <si>
    <t xml:space="preserve">Jezdnia zbierająco rozprowadzająca </t>
  </si>
  <si>
    <t>Zatoka autobusowa</t>
  </si>
  <si>
    <t>Zatoka postojowa</t>
  </si>
  <si>
    <t xml:space="preserve">Odwodnienie </t>
  </si>
  <si>
    <t>prawa</t>
  </si>
  <si>
    <t xml:space="preserve">lewa </t>
  </si>
  <si>
    <t xml:space="preserve">środek </t>
  </si>
  <si>
    <t>DJ/G</t>
  </si>
  <si>
    <t>MB/6,0</t>
  </si>
  <si>
    <t>VIII. SZCZEGÓŁOWE DANE TECHNICZNE CHARAKTERYZUJĄCE ODCINEK DROGI</t>
  </si>
  <si>
    <t>1. PARAMETRY TECHNICZNE ODCINKA DROGI</t>
  </si>
  <si>
    <t>Tabela nr 8</t>
  </si>
  <si>
    <t>DJ/P</t>
  </si>
  <si>
    <t xml:space="preserve"> m-c marzec  2011 r.</t>
  </si>
  <si>
    <r>
      <rPr>
        <sz val="6"/>
        <color theme="1"/>
        <rFont val="Czcionka tekstu podstawowego"/>
        <charset val="238"/>
      </rPr>
      <t>Ø</t>
    </r>
    <r>
      <rPr>
        <sz val="6"/>
        <color theme="1"/>
        <rFont val="Arial Narrow"/>
        <family val="2"/>
        <charset val="238"/>
      </rPr>
      <t xml:space="preserve"> 80  rurowo-żelbetowy</t>
    </r>
  </si>
  <si>
    <t>1,5/0,6</t>
  </si>
  <si>
    <t>PUKTY REFERENCYJNE</t>
  </si>
  <si>
    <t>PUNKTY  REFERENCYJNE</t>
  </si>
  <si>
    <t>RAZEM</t>
  </si>
  <si>
    <t>strona 8/1</t>
  </si>
  <si>
    <t>strona 8/2</t>
  </si>
  <si>
    <t>strona 8/3</t>
  </si>
  <si>
    <t xml:space="preserve">cd. Tabela nr 8 </t>
  </si>
  <si>
    <t>cd Tabela nr 8</t>
  </si>
  <si>
    <t>przebieg drogi w nasypie</t>
  </si>
  <si>
    <t>1,25 GR/ 3750</t>
  </si>
  <si>
    <t>1,25 GR/ 9023</t>
  </si>
  <si>
    <t>1,25 GR/ 9676</t>
  </si>
  <si>
    <t>cd Tabeli nr 8</t>
  </si>
  <si>
    <t>P/12</t>
  </si>
  <si>
    <t>strona 8/4</t>
  </si>
  <si>
    <t>strona 8/5</t>
  </si>
  <si>
    <t>granica województwa:Warmińsko- Mazurskie i Mazowieckie: powiatprzasnyski</t>
  </si>
  <si>
    <t>1+985</t>
  </si>
  <si>
    <t>2+000</t>
  </si>
  <si>
    <t>str/P parking leśny, nawierzchnia nieutrawdzona; przebieg drogi  przez obszry leśne</t>
  </si>
  <si>
    <t xml:space="preserve">4+825 </t>
  </si>
  <si>
    <t>7+366</t>
  </si>
  <si>
    <t>droga z przejazdem poprzecznym : str. P do m. Zembrzus; str. L  do drogi nr 3215W</t>
  </si>
  <si>
    <t>7+550</t>
  </si>
  <si>
    <t xml:space="preserve">koniec obszarów lesnych </t>
  </si>
  <si>
    <t>7+808</t>
  </si>
  <si>
    <t xml:space="preserve">str. L droga o naw. Bium przez Kolonie Grabowo </t>
  </si>
  <si>
    <t>8+215</t>
  </si>
  <si>
    <t>m. Stara Wieś</t>
  </si>
  <si>
    <t>8+265</t>
  </si>
  <si>
    <t>8+280</t>
  </si>
  <si>
    <t>8+315</t>
  </si>
  <si>
    <t>8+371</t>
  </si>
  <si>
    <t>3,0 MB/50-114</t>
  </si>
  <si>
    <t>9+618</t>
  </si>
  <si>
    <t>9+674</t>
  </si>
  <si>
    <t>9+685</t>
  </si>
  <si>
    <t>str. L DP nr 3215W Duczymin - Jarzynny Kierz</t>
  </si>
  <si>
    <t>str. L droga nr 3234W Stara Wieś-Chorzele_krasnosielc</t>
  </si>
  <si>
    <t>9+690</t>
  </si>
  <si>
    <t>9+746</t>
  </si>
  <si>
    <t>m. Opiłki Płpskie</t>
  </si>
  <si>
    <t xml:space="preserve">str.L  przez wieś Opiłki </t>
  </si>
  <si>
    <t>10+450</t>
  </si>
  <si>
    <t xml:space="preserve">przebieg drogi przez obszary  leśne </t>
  </si>
  <si>
    <t>11+550</t>
  </si>
  <si>
    <t xml:space="preserve">str L Parking o nawierzchni nieutwardzonej </t>
  </si>
  <si>
    <t>11+913</t>
  </si>
  <si>
    <t xml:space="preserve">z przejazdem poprzecznym  str L grunowa; P brukowcowa </t>
  </si>
  <si>
    <t>13+870</t>
  </si>
  <si>
    <t>P/12,5</t>
  </si>
  <si>
    <t>13+872</t>
  </si>
  <si>
    <r>
      <rPr>
        <sz val="6"/>
        <color theme="1"/>
        <rFont val="Czcionka tekstu podstawowego"/>
        <charset val="238"/>
      </rPr>
      <t>Ø</t>
    </r>
    <r>
      <rPr>
        <sz val="6"/>
        <color theme="1"/>
        <rFont val="Arial Narrow"/>
        <family val="2"/>
        <charset val="238"/>
      </rPr>
      <t xml:space="preserve"> 60  rurowo-żelbetowy</t>
    </r>
  </si>
  <si>
    <t>13+960</t>
  </si>
  <si>
    <t>z przejazdem poprzecznym: str L bitumiczna o szer 5,0mprzez w. Grabowo ; str. P gruntowa</t>
  </si>
  <si>
    <t>14+015</t>
  </si>
  <si>
    <t>14+071</t>
  </si>
  <si>
    <t>13+970</t>
  </si>
  <si>
    <t>14+030</t>
  </si>
  <si>
    <t>1,7 KP+KB/106</t>
  </si>
  <si>
    <t>1,3KP+KB/95</t>
  </si>
  <si>
    <t>14+313</t>
  </si>
  <si>
    <t>14+386</t>
  </si>
  <si>
    <t>M. Grabowo</t>
  </si>
  <si>
    <t>1,7 KP+KB/56,4</t>
  </si>
  <si>
    <t>GR 1,0/ 7761</t>
  </si>
  <si>
    <t>GR 1,0 / 7761</t>
  </si>
  <si>
    <t>13+650</t>
  </si>
  <si>
    <t>15+652</t>
  </si>
  <si>
    <t xml:space="preserve">P/14,8 </t>
  </si>
  <si>
    <t>sklepiony  h=1,6</t>
  </si>
  <si>
    <t>15+819</t>
  </si>
  <si>
    <t>15+875</t>
  </si>
  <si>
    <t>3,0 MB/56 - 114</t>
  </si>
  <si>
    <t>1,7KP+KB/33</t>
  </si>
  <si>
    <t>1,56KP+KB/29</t>
  </si>
  <si>
    <t>15+910</t>
  </si>
  <si>
    <t>15+968</t>
  </si>
  <si>
    <t>15+864</t>
  </si>
  <si>
    <t>16+000</t>
  </si>
  <si>
    <t>str.L droga nr 3218W   do Krzynowłoga Wielka</t>
  </si>
  <si>
    <t>16+966</t>
  </si>
  <si>
    <t>17+022</t>
  </si>
  <si>
    <t>17+007</t>
  </si>
  <si>
    <t xml:space="preserve">z przejazdem  poprzecznym  Romany; Krajewo </t>
  </si>
  <si>
    <t>17+052</t>
  </si>
  <si>
    <t>17+102</t>
  </si>
  <si>
    <t>3,0 MB/50 - 118</t>
  </si>
  <si>
    <t>m. Romany Zalesie</t>
  </si>
  <si>
    <t>1,5 KP+KB/28</t>
  </si>
  <si>
    <t>17+523</t>
  </si>
  <si>
    <t>P/13,5</t>
  </si>
  <si>
    <t xml:space="preserve">przepust sklepiony  h= 1,3m </t>
  </si>
  <si>
    <t>19+088</t>
  </si>
  <si>
    <t>19+144</t>
  </si>
  <si>
    <t>3,0 MB/56-117</t>
  </si>
  <si>
    <t>19+148</t>
  </si>
  <si>
    <t xml:space="preserve">str. L do m. Wiśniówek </t>
  </si>
  <si>
    <t>19+194</t>
  </si>
  <si>
    <t xml:space="preserve">strl P  droga nr 3219W  Krzynowłoga M -  Chmileń </t>
  </si>
  <si>
    <t>19+211</t>
  </si>
  <si>
    <t>19+267</t>
  </si>
  <si>
    <t xml:space="preserve">m. Wiśniówek </t>
  </si>
  <si>
    <t>19+704</t>
  </si>
  <si>
    <t xml:space="preserve">przepust sklepiony  h= 0,7 m </t>
  </si>
  <si>
    <t xml:space="preserve">19+950 </t>
  </si>
  <si>
    <t>19+990</t>
  </si>
  <si>
    <t>DJ/W</t>
  </si>
  <si>
    <t xml:space="preserve">MB/6,0 </t>
  </si>
  <si>
    <t xml:space="preserve">droga nr 616 Grudusk Rembielin; 40 mb nieciągłość drogi powiatowej nr 3216W </t>
  </si>
  <si>
    <t>20+130</t>
  </si>
  <si>
    <t>1,4  KP+KB/196</t>
  </si>
  <si>
    <t>20+378</t>
  </si>
  <si>
    <t>MB/6,2</t>
  </si>
  <si>
    <t xml:space="preserve">str. P ulica  bitumiczna przez m. Krzynowłoga </t>
  </si>
  <si>
    <t>20+439</t>
  </si>
  <si>
    <t>P/8,6</t>
  </si>
  <si>
    <t>przepust  ramowy ze sciankami 3 m</t>
  </si>
  <si>
    <t>20+524</t>
  </si>
  <si>
    <t xml:space="preserve">str. L droga nr 3220W ; P ulica przez m. Krzynowłoga </t>
  </si>
  <si>
    <t>1,25 GR/ 4937</t>
  </si>
  <si>
    <t>1,25 GR/ 5655</t>
  </si>
  <si>
    <t>0,6/1,5</t>
  </si>
  <si>
    <t>0,8/1,5</t>
  </si>
  <si>
    <t>20+656</t>
  </si>
  <si>
    <t>20+687</t>
  </si>
  <si>
    <t>MB/7,2</t>
  </si>
  <si>
    <t xml:space="preserve">str. P: Wjazd/wyjazd  OSP </t>
  </si>
  <si>
    <t>20+741</t>
  </si>
  <si>
    <t>20+788</t>
  </si>
  <si>
    <t>3,0-KP/ 56 - 144</t>
  </si>
  <si>
    <t>21+292</t>
  </si>
  <si>
    <t>20+876</t>
  </si>
  <si>
    <t>str. L  droga gminna o szer.  6,0 m</t>
  </si>
  <si>
    <t>kratki ściekowe</t>
  </si>
  <si>
    <t>1,5KP+KB/ 801</t>
  </si>
  <si>
    <t>3,6- 4,5 KP 147 -  498</t>
  </si>
  <si>
    <t>21+409</t>
  </si>
  <si>
    <t>21+403</t>
  </si>
  <si>
    <t>str. L nawierzchnia potrójnie powierzchnio utrwalona do m. Wiktorowo</t>
  </si>
  <si>
    <t>21+724</t>
  </si>
  <si>
    <r>
      <rPr>
        <sz val="6"/>
        <color theme="1"/>
        <rFont val="Czcionka tekstu podstawowego"/>
        <charset val="238"/>
      </rPr>
      <t>Ø</t>
    </r>
    <r>
      <rPr>
        <sz val="6"/>
        <color theme="1"/>
        <rFont val="Arial Narrow"/>
        <family val="2"/>
        <charset val="238"/>
      </rPr>
      <t xml:space="preserve"> 100  rurowo-żelbetowy</t>
    </r>
  </si>
  <si>
    <t>22+215</t>
  </si>
  <si>
    <t>str.L  o szr. 4,0 do m. Wiktorowo</t>
  </si>
  <si>
    <t>22+276</t>
  </si>
  <si>
    <t>22+332</t>
  </si>
  <si>
    <t>22+393</t>
  </si>
  <si>
    <t>zatoka postojowa przy cmentarzu</t>
  </si>
  <si>
    <t>1,5 KP+KB/ 181</t>
  </si>
  <si>
    <t>M. Marianowo</t>
  </si>
  <si>
    <t>22+324</t>
  </si>
  <si>
    <t>22+380</t>
  </si>
  <si>
    <t>1,5 KP+KB/ 30</t>
  </si>
  <si>
    <t>2,0 KP /47- 69</t>
  </si>
  <si>
    <t>23+624</t>
  </si>
  <si>
    <t>23+680</t>
  </si>
  <si>
    <t>3,0- KP/56- 103</t>
  </si>
  <si>
    <t>3,0-KP /56- 103</t>
  </si>
  <si>
    <t>m. Łoje</t>
  </si>
  <si>
    <t>23+643</t>
  </si>
  <si>
    <t>str. L  naw. Bitumiczna do wsi  Ostrówek</t>
  </si>
  <si>
    <t>1,5 KP+KB/ 54</t>
  </si>
  <si>
    <t>1,5GR/3526</t>
  </si>
  <si>
    <t>1,5GR/4150</t>
  </si>
  <si>
    <t>23+722</t>
  </si>
  <si>
    <t>str. P naw. Bitum do wsi Łoje</t>
  </si>
  <si>
    <t>23+862</t>
  </si>
  <si>
    <t>P/13,4</t>
  </si>
  <si>
    <t>Ø 100  rurowo-żelbetowy na rowie melioracyjnym</t>
  </si>
  <si>
    <t>23+978</t>
  </si>
  <si>
    <t>str. L do m. Zbrochy, naw. Bitum.</t>
  </si>
  <si>
    <t>23+984</t>
  </si>
  <si>
    <t>24+040</t>
  </si>
  <si>
    <t>1,5 KP+KB/ 61</t>
  </si>
  <si>
    <t>droga przebiega przez obszary leśne</t>
  </si>
  <si>
    <t>25+631</t>
  </si>
  <si>
    <t>P/10,8</t>
  </si>
  <si>
    <r>
      <rPr>
        <sz val="6"/>
        <color theme="1"/>
        <rFont val="Czcionka tekstu podstawowego"/>
        <charset val="238"/>
      </rPr>
      <t>Ø</t>
    </r>
    <r>
      <rPr>
        <sz val="6"/>
        <color theme="1"/>
        <rFont val="Arial Narrow"/>
        <family val="2"/>
        <charset val="238"/>
      </rPr>
      <t xml:space="preserve"> 60 rurowo-żelbetowy</t>
    </r>
  </si>
  <si>
    <t>26+475</t>
  </si>
  <si>
    <t>P/14,5</t>
  </si>
  <si>
    <r>
      <rPr>
        <sz val="6"/>
        <color theme="1"/>
        <rFont val="Czcionka tekstu podstawowego"/>
        <charset val="238"/>
      </rPr>
      <t>Ø</t>
    </r>
    <r>
      <rPr>
        <sz val="6"/>
        <color theme="1"/>
        <rFont val="Arial Narrow"/>
        <family val="2"/>
        <charset val="238"/>
      </rPr>
      <t xml:space="preserve"> 80 rurowo-żelbetowy</t>
    </r>
  </si>
  <si>
    <t>26+639</t>
  </si>
  <si>
    <t>26+695</t>
  </si>
  <si>
    <t>26+757</t>
  </si>
  <si>
    <t>26+813</t>
  </si>
  <si>
    <t>26+732</t>
  </si>
  <si>
    <t>str. P do m. Morawy</t>
  </si>
  <si>
    <t>1,5 KP+KB/ 38</t>
  </si>
  <si>
    <t>3,0- KP/56- 102</t>
  </si>
  <si>
    <t>3,0-KP/56- 103</t>
  </si>
  <si>
    <t>3,0-KP/56- 144</t>
  </si>
  <si>
    <t>27+101</t>
  </si>
  <si>
    <t>27+370</t>
  </si>
  <si>
    <t>przepust sklepiony  h= 2,4 m  na rzece Morawce</t>
  </si>
  <si>
    <t>str.P do m. Pierzchały</t>
  </si>
  <si>
    <t>29+963</t>
  </si>
  <si>
    <t>str. L naw. Gruntowa do nowej żwirowni</t>
  </si>
  <si>
    <t xml:space="preserve">30+358 </t>
  </si>
  <si>
    <t xml:space="preserve">str.P na w. kostki  granitowej so m. Suwino </t>
  </si>
  <si>
    <t>40 mb nieciągłość drogi: skrzyżowanie z drogą wojewódzką</t>
  </si>
  <si>
    <t>DJ/K</t>
  </si>
  <si>
    <t>1/2 (55+6)  x 167</t>
  </si>
  <si>
    <t>koniec odc. Drogi powiatowej nr 3216W na skrzyżowaniu z DK nr 57</t>
  </si>
  <si>
    <t>1,5GR/ 11073</t>
  </si>
  <si>
    <t>1,5 GR/ 11073</t>
  </si>
  <si>
    <t xml:space="preserve"> marzec 2011</t>
  </si>
  <si>
    <t>11P/ 136,5</t>
  </si>
  <si>
    <t>20szt/ 2283m2</t>
  </si>
  <si>
    <t>1 szt/ 498 m2</t>
  </si>
  <si>
    <t>Nazwa drogi: Nr 3216 (Janowo- granica województwa) Mchowo od km 1+985 do km 30+898, odcinek o długości 28,913   km (40mb nieciągłość)</t>
  </si>
  <si>
    <t>30+898</t>
  </si>
  <si>
    <t>30+731</t>
  </si>
  <si>
    <t>1,5-KP+KB/73</t>
  </si>
  <si>
    <t>1,5-KP+KB/24</t>
  </si>
  <si>
    <t>3,2 MB/50 - 125</t>
  </si>
  <si>
    <t>3,0 MB/50-120</t>
  </si>
  <si>
    <t>1,5-KP+KB/29</t>
  </si>
  <si>
    <t>1,5-KP+KB/132</t>
  </si>
  <si>
    <t>3,0 MB/56- 106</t>
  </si>
  <si>
    <t>1,9 KP+KB/1115</t>
  </si>
  <si>
    <t>1,9  KP+KB/  1735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</si>
</sst>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zcionka tekstu podstawowego"/>
      <family val="2"/>
      <charset val="238"/>
    </font>
    <font>
      <sz val="10"/>
      <color theme="1"/>
      <name val="Arial Narrow"/>
      <family val="2"/>
      <charset val="238"/>
    </font>
    <font>
      <sz val="6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6"/>
      <color theme="3"/>
      <name val="Arial Narrow"/>
      <family val="2"/>
      <charset val="238"/>
    </font>
    <font>
      <i/>
      <sz val="7"/>
      <color theme="1"/>
      <name val="Czcionka tekstu podstawowego"/>
      <charset val="238"/>
    </font>
    <font>
      <i/>
      <sz val="8"/>
      <color theme="1"/>
      <name val="Czcionka tekstu podstawowego"/>
      <charset val="238"/>
    </font>
    <font>
      <i/>
      <sz val="6"/>
      <color theme="1"/>
      <name val="Czcionka tekstu podstawowego"/>
      <charset val="238"/>
    </font>
    <font>
      <sz val="8"/>
      <color theme="3" tint="-0.249977111117893"/>
      <name val="Arial Narrow"/>
      <family val="2"/>
      <charset val="238"/>
    </font>
    <font>
      <sz val="6"/>
      <color theme="1"/>
      <name val="Czcionka tekstu podstawowego"/>
      <charset val="238"/>
    </font>
    <font>
      <sz val="7"/>
      <color theme="1"/>
      <name val="Arial Narrow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6"/>
      <color theme="1"/>
      <name val="Czcionka tekstu podstawowego"/>
      <family val="2"/>
      <charset val="238"/>
    </font>
    <font>
      <i/>
      <sz val="7"/>
      <color theme="3" tint="-0.249977111117893"/>
      <name val="Czcionka tekstu podstawowego"/>
      <charset val="238"/>
    </font>
    <font>
      <sz val="6"/>
      <color rgb="FFC00000"/>
      <name val="Czcionka tekstu podstawowego"/>
      <family val="2"/>
      <charset val="238"/>
    </font>
    <font>
      <sz val="8"/>
      <color theme="3" tint="-0.249977111117893"/>
      <name val="Czcionka tekstu podstawowego"/>
      <family val="2"/>
      <charset val="238"/>
    </font>
    <font>
      <b/>
      <sz val="8"/>
      <color rgb="FFFF0000"/>
      <name val="Arial Narrow"/>
      <family val="2"/>
      <charset val="238"/>
    </font>
    <font>
      <b/>
      <i/>
      <sz val="7"/>
      <name val="Czcionka tekstu podstawowego"/>
      <charset val="238"/>
    </font>
    <font>
      <b/>
      <sz val="8"/>
      <color rgb="FFFF0000"/>
      <name val="Czcionka tekstu podstawowego"/>
      <charset val="238"/>
    </font>
    <font>
      <b/>
      <sz val="9"/>
      <color theme="3" tint="-0.249977111117893"/>
      <name val="Czcionka tekstu podstawowego"/>
      <charset val="238"/>
    </font>
    <font>
      <sz val="8"/>
      <color theme="6" tint="-0.499984740745262"/>
      <name val="Czcionka tekstu podstawowego"/>
      <family val="2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6"/>
      <color theme="1"/>
      <name val="Cambria"/>
      <family val="1"/>
      <charset val="238"/>
      <scheme val="major"/>
    </font>
    <font>
      <sz val="8"/>
      <color theme="1"/>
      <name val="Czcionka tekstu podstawowego"/>
      <charset val="238"/>
    </font>
    <font>
      <sz val="6"/>
      <color theme="1"/>
      <name val="Calibri"/>
      <family val="2"/>
      <charset val="238"/>
      <scheme val="minor"/>
    </font>
    <font>
      <b/>
      <sz val="10"/>
      <color theme="3" tint="-0.249977111117893"/>
      <name val="Czcionka tekstu podstawowego"/>
      <charset val="238"/>
    </font>
    <font>
      <sz val="7"/>
      <color theme="1"/>
      <name val="Czcionka tekstu podstawowego"/>
      <charset val="238"/>
    </font>
    <font>
      <sz val="8"/>
      <name val="Arial Narrow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zcionka tekstu podstawowego"/>
      <charset val="238"/>
    </font>
    <font>
      <sz val="8"/>
      <color rgb="FFFF0000"/>
      <name val="Arial Narrow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4" fillId="0" borderId="1" xfId="0" applyFont="1" applyBorder="1" applyAlignment="1">
      <alignment vertical="center" textRotation="90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textRotation="90" wrapText="1"/>
    </xf>
    <xf numFmtId="0" fontId="16" fillId="0" borderId="0" xfId="0" applyFont="1"/>
    <xf numFmtId="0" fontId="0" fillId="0" borderId="1" xfId="0" applyBorder="1"/>
    <xf numFmtId="0" fontId="17" fillId="0" borderId="1" xfId="0" applyFont="1" applyBorder="1"/>
    <xf numFmtId="0" fontId="16" fillId="0" borderId="1" xfId="0" applyFont="1" applyBorder="1"/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textRotation="90" wrapText="1"/>
    </xf>
    <xf numFmtId="0" fontId="22" fillId="0" borderId="1" xfId="0" applyFont="1" applyBorder="1"/>
    <xf numFmtId="0" fontId="22" fillId="0" borderId="1" xfId="0" applyFont="1" applyBorder="1" applyAlignment="1">
      <alignment textRotation="90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vertical="center" textRotation="90" wrapText="1"/>
    </xf>
    <xf numFmtId="0" fontId="16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6" fillId="2" borderId="6" xfId="0" applyFont="1" applyFill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/>
    <xf numFmtId="0" fontId="31" fillId="0" borderId="1" xfId="0" applyFont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vertical="center" wrapText="1"/>
    </xf>
    <xf numFmtId="0" fontId="0" fillId="0" borderId="1" xfId="0" applyBorder="1" applyAlignment="1">
      <alignment textRotation="90"/>
    </xf>
    <xf numFmtId="0" fontId="17" fillId="2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textRotation="88" wrapText="1"/>
    </xf>
    <xf numFmtId="0" fontId="16" fillId="0" borderId="1" xfId="0" applyFont="1" applyBorder="1" applyAlignment="1">
      <alignment textRotation="90"/>
    </xf>
    <xf numFmtId="0" fontId="16" fillId="9" borderId="16" xfId="0" applyFont="1" applyFill="1" applyBorder="1" applyAlignment="1">
      <alignment vertical="center" wrapText="1"/>
    </xf>
    <xf numFmtId="0" fontId="26" fillId="9" borderId="18" xfId="0" applyFont="1" applyFill="1" applyBorder="1" applyAlignment="1">
      <alignment vertical="center" wrapText="1"/>
    </xf>
    <xf numFmtId="0" fontId="26" fillId="9" borderId="19" xfId="0" applyFont="1" applyFill="1" applyBorder="1" applyAlignment="1">
      <alignment vertical="center" wrapText="1"/>
    </xf>
    <xf numFmtId="0" fontId="18" fillId="9" borderId="20" xfId="0" applyFont="1" applyFill="1" applyBorder="1" applyAlignment="1">
      <alignment vertical="center" wrapText="1"/>
    </xf>
    <xf numFmtId="0" fontId="16" fillId="9" borderId="23" xfId="0" applyFont="1" applyFill="1" applyBorder="1" applyAlignment="1">
      <alignment vertical="center" wrapText="1"/>
    </xf>
    <xf numFmtId="0" fontId="18" fillId="9" borderId="26" xfId="0" applyFont="1" applyFill="1" applyBorder="1" applyAlignment="1">
      <alignment vertical="center" wrapText="1"/>
    </xf>
    <xf numFmtId="0" fontId="29" fillId="10" borderId="1" xfId="0" applyFont="1" applyFill="1" applyBorder="1" applyAlignment="1">
      <alignment vertical="center" wrapText="1"/>
    </xf>
    <xf numFmtId="0" fontId="31" fillId="8" borderId="1" xfId="0" applyFont="1" applyFill="1" applyBorder="1" applyAlignment="1">
      <alignment vertical="center" wrapText="1"/>
    </xf>
    <xf numFmtId="0" fontId="16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/>
    <xf numFmtId="0" fontId="11" fillId="0" borderId="2" xfId="0" applyFont="1" applyBorder="1" applyAlignment="1">
      <alignment vertical="center" wrapText="1"/>
    </xf>
    <xf numFmtId="0" fontId="22" fillId="0" borderId="2" xfId="0" applyFont="1" applyBorder="1"/>
    <xf numFmtId="0" fontId="4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8" borderId="1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textRotation="90" wrapText="1"/>
    </xf>
    <xf numFmtId="0" fontId="0" fillId="2" borderId="1" xfId="0" applyFill="1" applyBorder="1"/>
    <xf numFmtId="0" fontId="18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textRotation="90" wrapText="1"/>
    </xf>
    <xf numFmtId="0" fontId="34" fillId="11" borderId="1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 textRotation="90" wrapText="1"/>
    </xf>
    <xf numFmtId="0" fontId="17" fillId="0" borderId="1" xfId="0" applyFont="1" applyBorder="1" applyAlignment="1">
      <alignment vertical="center" wrapText="1"/>
    </xf>
    <xf numFmtId="0" fontId="34" fillId="2" borderId="1" xfId="0" applyFont="1" applyFill="1" applyBorder="1" applyAlignment="1">
      <alignment vertical="center" wrapText="1"/>
    </xf>
    <xf numFmtId="0" fontId="17" fillId="2" borderId="1" xfId="0" applyFont="1" applyFill="1" applyBorder="1"/>
    <xf numFmtId="0" fontId="17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0" fontId="16" fillId="7" borderId="1" xfId="0" applyFont="1" applyFill="1" applyBorder="1"/>
    <xf numFmtId="0" fontId="35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0" fontId="31" fillId="0" borderId="1" xfId="0" applyFont="1" applyBorder="1" applyAlignment="1">
      <alignment vertical="center" textRotation="90" wrapText="1"/>
    </xf>
    <xf numFmtId="0" fontId="35" fillId="2" borderId="1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textRotation="90" wrapText="1"/>
    </xf>
    <xf numFmtId="0" fontId="36" fillId="0" borderId="1" xfId="0" applyFont="1" applyBorder="1" applyAlignment="1">
      <alignment vertical="center" wrapText="1"/>
    </xf>
    <xf numFmtId="0" fontId="16" fillId="12" borderId="2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16" fillId="0" borderId="5" xfId="0" applyFont="1" applyBorder="1" applyAlignment="1">
      <alignment vertical="center" textRotation="90" wrapText="1"/>
    </xf>
    <xf numFmtId="0" fontId="16" fillId="0" borderId="6" xfId="0" applyFont="1" applyBorder="1" applyAlignment="1">
      <alignment vertical="center" textRotation="90" wrapText="1"/>
    </xf>
    <xf numFmtId="0" fontId="0" fillId="0" borderId="2" xfId="0" applyBorder="1"/>
    <xf numFmtId="0" fontId="17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4" fillId="11" borderId="1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vertical="center" wrapText="1"/>
    </xf>
    <xf numFmtId="0" fontId="16" fillId="0" borderId="2" xfId="0" applyFont="1" applyBorder="1"/>
    <xf numFmtId="0" fontId="16" fillId="13" borderId="1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textRotation="90" wrapText="1"/>
    </xf>
    <xf numFmtId="0" fontId="24" fillId="0" borderId="27" xfId="0" applyFont="1" applyBorder="1" applyAlignment="1">
      <alignment horizontal="center" vertical="center" textRotation="90" wrapText="1"/>
    </xf>
    <xf numFmtId="0" fontId="11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/>
    </xf>
    <xf numFmtId="17" fontId="0" fillId="0" borderId="2" xfId="0" applyNumberFormat="1" applyBorder="1" applyAlignment="1">
      <alignment horizontal="center" vertical="center" textRotation="90"/>
    </xf>
    <xf numFmtId="17" fontId="0" fillId="0" borderId="5" xfId="0" applyNumberFormat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textRotation="90"/>
    </xf>
    <xf numFmtId="0" fontId="11" fillId="8" borderId="2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17" fontId="4" fillId="0" borderId="2" xfId="0" applyNumberFormat="1" applyFont="1" applyBorder="1" applyAlignment="1">
      <alignment horizontal="center" vertical="center" textRotation="90"/>
    </xf>
    <xf numFmtId="17" fontId="4" fillId="0" borderId="5" xfId="0" applyNumberFormat="1" applyFont="1" applyBorder="1" applyAlignment="1">
      <alignment horizontal="center" vertical="center" textRotation="90"/>
    </xf>
    <xf numFmtId="17" fontId="4" fillId="0" borderId="6" xfId="0" applyNumberFormat="1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38" fillId="0" borderId="2" xfId="0" applyFont="1" applyBorder="1" applyAlignment="1">
      <alignment horizontal="center" textRotation="90"/>
    </xf>
    <xf numFmtId="0" fontId="38" fillId="0" borderId="6" xfId="0" applyFont="1" applyBorder="1" applyAlignment="1">
      <alignment horizontal="center" textRotation="90"/>
    </xf>
    <xf numFmtId="0" fontId="15" fillId="0" borderId="1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17" fillId="8" borderId="2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21" fillId="0" borderId="7" xfId="0" applyFont="1" applyBorder="1" applyAlignment="1">
      <alignment horizontal="center" vertical="center" textRotation="90" wrapText="1"/>
    </xf>
    <xf numFmtId="0" fontId="21" fillId="0" borderId="8" xfId="0" applyFont="1" applyBorder="1" applyAlignment="1">
      <alignment horizontal="center" vertical="center" textRotation="90" wrapText="1"/>
    </xf>
    <xf numFmtId="0" fontId="21" fillId="0" borderId="9" xfId="0" applyFont="1" applyBorder="1" applyAlignment="1">
      <alignment horizontal="center" vertical="center" textRotation="90" wrapText="1"/>
    </xf>
    <xf numFmtId="0" fontId="21" fillId="0" borderId="10" xfId="0" applyFont="1" applyBorder="1" applyAlignment="1">
      <alignment horizontal="center" vertical="center" textRotation="90" wrapText="1"/>
    </xf>
    <xf numFmtId="0" fontId="21" fillId="0" borderId="11" xfId="0" applyFont="1" applyBorder="1" applyAlignment="1">
      <alignment horizontal="center" vertical="center" textRotation="90" wrapText="1"/>
    </xf>
    <xf numFmtId="0" fontId="21" fillId="0" borderId="12" xfId="0" applyFont="1" applyBorder="1" applyAlignment="1">
      <alignment horizontal="center" vertical="center" textRotation="90" wrapText="1"/>
    </xf>
    <xf numFmtId="0" fontId="37" fillId="2" borderId="2" xfId="0" applyFont="1" applyFill="1" applyBorder="1" applyAlignment="1">
      <alignment horizontal="center" vertical="center" textRotation="90" wrapText="1"/>
    </xf>
    <xf numFmtId="0" fontId="37" fillId="2" borderId="6" xfId="0" applyFont="1" applyFill="1" applyBorder="1" applyAlignment="1">
      <alignment horizontal="center" vertical="center" textRotation="90" wrapText="1"/>
    </xf>
    <xf numFmtId="0" fontId="24" fillId="2" borderId="2" xfId="0" applyFont="1" applyFill="1" applyBorder="1" applyAlignment="1">
      <alignment horizontal="center" vertical="center" textRotation="90" wrapText="1"/>
    </xf>
    <xf numFmtId="0" fontId="24" fillId="2" borderId="6" xfId="0" applyFont="1" applyFill="1" applyBorder="1" applyAlignment="1">
      <alignment horizontal="center" vertical="center" textRotation="90" wrapText="1"/>
    </xf>
    <xf numFmtId="0" fontId="37" fillId="0" borderId="2" xfId="0" applyFont="1" applyBorder="1" applyAlignment="1">
      <alignment horizontal="center" vertical="center" textRotation="90" wrapText="1"/>
    </xf>
    <xf numFmtId="0" fontId="37" fillId="0" borderId="6" xfId="0" applyFont="1" applyBorder="1" applyAlignment="1">
      <alignment horizontal="center" vertical="center" textRotation="90" wrapText="1"/>
    </xf>
    <xf numFmtId="0" fontId="30" fillId="8" borderId="2" xfId="0" applyFont="1" applyFill="1" applyBorder="1" applyAlignment="1">
      <alignment horizontal="center" vertical="center" wrapText="1"/>
    </xf>
    <xf numFmtId="0" fontId="30" fillId="8" borderId="5" xfId="0" applyFont="1" applyFill="1" applyBorder="1" applyAlignment="1">
      <alignment horizontal="center" vertical="center" wrapText="1"/>
    </xf>
    <xf numFmtId="0" fontId="30" fillId="8" borderId="6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16" fillId="2" borderId="5" xfId="0" applyFont="1" applyFill="1" applyBorder="1" applyAlignment="1">
      <alignment horizontal="center" vertical="center" textRotation="90" wrapText="1"/>
    </xf>
    <xf numFmtId="0" fontId="16" fillId="2" borderId="6" xfId="0" applyFont="1" applyFill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textRotation="90"/>
    </xf>
    <xf numFmtId="0" fontId="16" fillId="0" borderId="5" xfId="0" applyFont="1" applyBorder="1" applyAlignment="1">
      <alignment horizontal="center" textRotation="90"/>
    </xf>
    <xf numFmtId="0" fontId="16" fillId="0" borderId="27" xfId="0" applyFont="1" applyBorder="1" applyAlignment="1">
      <alignment horizontal="center" textRotation="90"/>
    </xf>
    <xf numFmtId="0" fontId="16" fillId="0" borderId="28" xfId="0" applyFont="1" applyBorder="1" applyAlignment="1">
      <alignment horizont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32" fillId="9" borderId="29" xfId="0" applyFont="1" applyFill="1" applyBorder="1" applyAlignment="1">
      <alignment horizontal="center" vertical="center" textRotation="90" wrapText="1"/>
    </xf>
    <xf numFmtId="0" fontId="32" fillId="9" borderId="27" xfId="0" applyFont="1" applyFill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textRotation="90"/>
    </xf>
    <xf numFmtId="0" fontId="17" fillId="0" borderId="5" xfId="0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 textRotation="90"/>
    </xf>
    <xf numFmtId="0" fontId="16" fillId="9" borderId="30" xfId="0" applyFont="1" applyFill="1" applyBorder="1" applyAlignment="1">
      <alignment horizontal="right" vertical="center" wrapText="1"/>
    </xf>
    <xf numFmtId="0" fontId="16" fillId="9" borderId="31" xfId="0" applyFont="1" applyFill="1" applyBorder="1" applyAlignment="1">
      <alignment horizontal="right" vertical="center" wrapText="1"/>
    </xf>
    <xf numFmtId="0" fontId="16" fillId="9" borderId="18" xfId="0" applyFont="1" applyFill="1" applyBorder="1" applyAlignment="1">
      <alignment horizontal="center" vertical="center" wrapText="1"/>
    </xf>
    <xf numFmtId="0" fontId="16" fillId="9" borderId="19" xfId="0" applyFont="1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25" fillId="9" borderId="17" xfId="0" applyFont="1" applyFill="1" applyBorder="1" applyAlignment="1">
      <alignment horizontal="center" vertical="center" wrapText="1"/>
    </xf>
    <xf numFmtId="0" fontId="25" fillId="9" borderId="0" xfId="0" applyFont="1" applyFill="1" applyBorder="1" applyAlignment="1">
      <alignment horizontal="center" vertical="center" wrapText="1"/>
    </xf>
    <xf numFmtId="0" fontId="25" fillId="9" borderId="10" xfId="0" applyFont="1" applyFill="1" applyBorder="1" applyAlignment="1">
      <alignment horizontal="center" vertical="center" wrapText="1"/>
    </xf>
    <xf numFmtId="0" fontId="25" fillId="9" borderId="24" xfId="0" applyFont="1" applyFill="1" applyBorder="1" applyAlignment="1">
      <alignment horizontal="center" vertical="center" wrapText="1"/>
    </xf>
    <xf numFmtId="0" fontId="25" fillId="9" borderId="25" xfId="0" applyFont="1" applyFill="1" applyBorder="1" applyAlignment="1">
      <alignment horizontal="center" vertical="center" wrapText="1"/>
    </xf>
    <xf numFmtId="0" fontId="25" fillId="9" borderId="22" xfId="0" applyFont="1" applyFill="1" applyBorder="1" applyAlignment="1">
      <alignment horizontal="center" vertical="center" wrapText="1"/>
    </xf>
    <xf numFmtId="0" fontId="16" fillId="9" borderId="17" xfId="0" applyFont="1" applyFill="1" applyBorder="1" applyAlignment="1">
      <alignment horizontal="center" vertical="center" wrapText="1"/>
    </xf>
    <xf numFmtId="0" fontId="16" fillId="9" borderId="15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textRotation="88" wrapText="1"/>
    </xf>
    <xf numFmtId="0" fontId="16" fillId="0" borderId="5" xfId="0" applyFont="1" applyBorder="1" applyAlignment="1">
      <alignment horizontal="center" vertical="center" textRotation="88" wrapText="1"/>
    </xf>
    <xf numFmtId="0" fontId="16" fillId="0" borderId="6" xfId="0" applyFont="1" applyBorder="1" applyAlignment="1">
      <alignment horizontal="center" vertical="center" textRotation="88" wrapText="1"/>
    </xf>
    <xf numFmtId="0" fontId="16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34"/>
  <sheetViews>
    <sheetView tabSelected="1" workbookViewId="0">
      <selection activeCell="B3" sqref="B3:AI3"/>
    </sheetView>
  </sheetViews>
  <sheetFormatPr defaultRowHeight="14.25"/>
  <cols>
    <col min="1" max="1" width="1" customWidth="1"/>
    <col min="2" max="2" width="2.75" customWidth="1"/>
    <col min="3" max="3" width="6" customWidth="1"/>
    <col min="4" max="4" width="3.5" customWidth="1"/>
    <col min="5" max="5" width="4.5" customWidth="1"/>
    <col min="6" max="6" width="2.75" customWidth="1"/>
    <col min="7" max="7" width="2.625" customWidth="1"/>
    <col min="8" max="8" width="3.25" customWidth="1"/>
    <col min="9" max="9" width="2.75" customWidth="1"/>
    <col min="10" max="10" width="2.5" customWidth="1"/>
    <col min="11" max="11" width="3.125" customWidth="1"/>
    <col min="12" max="12" width="2.125" customWidth="1"/>
    <col min="13" max="13" width="2.375" customWidth="1"/>
    <col min="14" max="14" width="2" customWidth="1"/>
    <col min="15" max="15" width="4.625" customWidth="1"/>
    <col min="16" max="16" width="4.875" customWidth="1"/>
    <col min="17" max="17" width="2.375" customWidth="1"/>
    <col min="18" max="18" width="2.25" customWidth="1"/>
    <col min="19" max="20" width="3.625" customWidth="1"/>
    <col min="21" max="21" width="2.375" customWidth="1"/>
    <col min="22" max="22" width="2.25" customWidth="1"/>
    <col min="23" max="23" width="4.75" customWidth="1"/>
    <col min="24" max="24" width="4.375" customWidth="1"/>
    <col min="25" max="25" width="3.75" customWidth="1"/>
    <col min="26" max="26" width="3.5" customWidth="1"/>
    <col min="27" max="27" width="2.75" customWidth="1"/>
    <col min="28" max="28" width="1.25" customWidth="1"/>
    <col min="29" max="29" width="2.875" customWidth="1"/>
    <col min="30" max="30" width="3.5" customWidth="1"/>
    <col min="31" max="31" width="2.75" customWidth="1"/>
    <col min="32" max="32" width="5.625" customWidth="1"/>
    <col min="33" max="33" width="5.375" customWidth="1"/>
    <col min="34" max="34" width="3" customWidth="1"/>
    <col min="35" max="35" width="10" customWidth="1"/>
  </cols>
  <sheetData>
    <row r="1" spans="1:42" ht="15">
      <c r="A1" s="159" t="s">
        <v>27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</row>
    <row r="2" spans="1:42">
      <c r="B2" s="160" t="s">
        <v>28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</row>
    <row r="3" spans="1:42">
      <c r="B3" s="160" t="s">
        <v>243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</row>
    <row r="4" spans="1:42">
      <c r="AF4" s="161" t="s">
        <v>29</v>
      </c>
      <c r="AG4" s="161"/>
      <c r="AH4" s="161"/>
      <c r="AI4" s="161"/>
    </row>
    <row r="5" spans="1:42" ht="15">
      <c r="B5" s="106" t="s">
        <v>0</v>
      </c>
      <c r="C5" s="106" t="s">
        <v>1</v>
      </c>
      <c r="D5" s="107" t="s">
        <v>2</v>
      </c>
      <c r="E5" s="140" t="s">
        <v>3</v>
      </c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11" t="s">
        <v>4</v>
      </c>
      <c r="AE5" s="141" t="s">
        <v>34</v>
      </c>
      <c r="AF5" s="111" t="s">
        <v>5</v>
      </c>
      <c r="AG5" s="111" t="s">
        <v>6</v>
      </c>
      <c r="AH5" s="111" t="s">
        <v>7</v>
      </c>
      <c r="AI5" s="116" t="s">
        <v>8</v>
      </c>
    </row>
    <row r="6" spans="1:42" ht="36" customHeight="1">
      <c r="B6" s="106"/>
      <c r="C6" s="106"/>
      <c r="D6" s="107"/>
      <c r="E6" s="112" t="s">
        <v>9</v>
      </c>
      <c r="F6" s="114" t="s">
        <v>10</v>
      </c>
      <c r="G6" s="110"/>
      <c r="H6" s="110" t="s">
        <v>11</v>
      </c>
      <c r="I6" s="110"/>
      <c r="J6" s="110" t="s">
        <v>12</v>
      </c>
      <c r="K6" s="110"/>
      <c r="L6" s="110" t="s">
        <v>13</v>
      </c>
      <c r="M6" s="110"/>
      <c r="N6" s="112" t="s">
        <v>14</v>
      </c>
      <c r="O6" s="110" t="s">
        <v>15</v>
      </c>
      <c r="P6" s="110"/>
      <c r="Q6" s="110" t="s">
        <v>16</v>
      </c>
      <c r="R6" s="110"/>
      <c r="S6" s="110" t="s">
        <v>17</v>
      </c>
      <c r="T6" s="110"/>
      <c r="U6" s="108" t="s">
        <v>18</v>
      </c>
      <c r="V6" s="109"/>
      <c r="W6" s="110" t="s">
        <v>19</v>
      </c>
      <c r="X6" s="110"/>
      <c r="Y6" s="110" t="s">
        <v>20</v>
      </c>
      <c r="Z6" s="110"/>
      <c r="AA6" s="110" t="s">
        <v>21</v>
      </c>
      <c r="AB6" s="110"/>
      <c r="AC6" s="110"/>
      <c r="AD6" s="111"/>
      <c r="AE6" s="141"/>
      <c r="AF6" s="111"/>
      <c r="AG6" s="111"/>
      <c r="AH6" s="111"/>
      <c r="AI6" s="117"/>
    </row>
    <row r="7" spans="1:42" ht="30.75" customHeight="1">
      <c r="B7" s="106"/>
      <c r="C7" s="106"/>
      <c r="D7" s="107"/>
      <c r="E7" s="113"/>
      <c r="F7" s="1" t="s">
        <v>22</v>
      </c>
      <c r="G7" s="1" t="s">
        <v>23</v>
      </c>
      <c r="H7" s="1" t="s">
        <v>22</v>
      </c>
      <c r="I7" s="1" t="s">
        <v>23</v>
      </c>
      <c r="J7" s="1" t="s">
        <v>22</v>
      </c>
      <c r="K7" s="1" t="s">
        <v>23</v>
      </c>
      <c r="L7" s="1" t="s">
        <v>22</v>
      </c>
      <c r="M7" s="1" t="s">
        <v>23</v>
      </c>
      <c r="N7" s="113"/>
      <c r="O7" s="1" t="s">
        <v>22</v>
      </c>
      <c r="P7" s="1" t="s">
        <v>23</v>
      </c>
      <c r="Q7" s="1" t="s">
        <v>22</v>
      </c>
      <c r="R7" s="1" t="s">
        <v>23</v>
      </c>
      <c r="S7" s="1" t="s">
        <v>22</v>
      </c>
      <c r="T7" s="1" t="s">
        <v>23</v>
      </c>
      <c r="U7" s="1" t="s">
        <v>22</v>
      </c>
      <c r="V7" s="1" t="s">
        <v>23</v>
      </c>
      <c r="W7" s="1" t="s">
        <v>22</v>
      </c>
      <c r="X7" s="1" t="s">
        <v>23</v>
      </c>
      <c r="Y7" s="1" t="s">
        <v>22</v>
      </c>
      <c r="Z7" s="1" t="s">
        <v>23</v>
      </c>
      <c r="AA7" s="1" t="s">
        <v>22</v>
      </c>
      <c r="AB7" s="1" t="s">
        <v>24</v>
      </c>
      <c r="AC7" s="1" t="s">
        <v>23</v>
      </c>
      <c r="AD7" s="111"/>
      <c r="AE7" s="141"/>
      <c r="AF7" s="111"/>
      <c r="AG7" s="111"/>
      <c r="AH7" s="111"/>
      <c r="AI7" s="118"/>
    </row>
    <row r="8" spans="1:42">
      <c r="B8" s="2">
        <v>2</v>
      </c>
      <c r="C8" s="3">
        <v>3</v>
      </c>
      <c r="D8" s="2">
        <v>4</v>
      </c>
      <c r="E8" s="2">
        <v>6</v>
      </c>
      <c r="F8" s="2">
        <v>7</v>
      </c>
      <c r="G8" s="2">
        <v>8</v>
      </c>
      <c r="H8" s="2">
        <v>9</v>
      </c>
      <c r="I8" s="2">
        <v>10</v>
      </c>
      <c r="J8" s="2">
        <v>11</v>
      </c>
      <c r="K8" s="2">
        <v>12</v>
      </c>
      <c r="L8" s="2">
        <v>13</v>
      </c>
      <c r="M8" s="2">
        <v>14</v>
      </c>
      <c r="N8" s="2">
        <v>15</v>
      </c>
      <c r="O8" s="2">
        <v>16</v>
      </c>
      <c r="P8" s="2">
        <v>17</v>
      </c>
      <c r="Q8" s="2">
        <v>18</v>
      </c>
      <c r="R8" s="2">
        <v>19</v>
      </c>
      <c r="S8" s="2">
        <v>20</v>
      </c>
      <c r="T8" s="2">
        <v>21</v>
      </c>
      <c r="U8" s="4">
        <v>22</v>
      </c>
      <c r="V8" s="4">
        <v>23</v>
      </c>
      <c r="W8" s="2">
        <v>24</v>
      </c>
      <c r="X8" s="2">
        <v>25</v>
      </c>
      <c r="Y8" s="2">
        <v>26</v>
      </c>
      <c r="Z8" s="2">
        <v>27</v>
      </c>
      <c r="AA8" s="2">
        <v>32</v>
      </c>
      <c r="AB8" s="4">
        <v>33</v>
      </c>
      <c r="AC8" s="2">
        <v>34</v>
      </c>
      <c r="AD8" s="23">
        <v>35</v>
      </c>
      <c r="AE8" s="23">
        <v>36</v>
      </c>
      <c r="AF8" s="2">
        <v>38</v>
      </c>
      <c r="AG8" s="2">
        <v>39</v>
      </c>
      <c r="AH8" s="4">
        <v>40</v>
      </c>
      <c r="AI8" s="2">
        <v>44</v>
      </c>
    </row>
    <row r="9" spans="1:42" ht="31.5" customHeight="1">
      <c r="B9" s="144" t="s">
        <v>31</v>
      </c>
      <c r="C9" s="9" t="s">
        <v>51</v>
      </c>
      <c r="D9" s="5"/>
      <c r="E9" s="5" t="s">
        <v>26</v>
      </c>
      <c r="F9" s="147">
        <f>(9746-1985)*6</f>
        <v>46566</v>
      </c>
      <c r="G9" s="148"/>
      <c r="H9" s="153" t="s">
        <v>99</v>
      </c>
      <c r="I9" s="153" t="s">
        <v>100</v>
      </c>
      <c r="J9" s="5"/>
      <c r="K9" s="5"/>
      <c r="L9" s="5"/>
      <c r="M9" s="5"/>
      <c r="N9" s="5"/>
      <c r="O9" s="11"/>
      <c r="P9" s="11"/>
      <c r="Q9" s="5"/>
      <c r="R9" s="5"/>
      <c r="S9" s="5"/>
      <c r="T9" s="5"/>
      <c r="U9" s="5"/>
      <c r="V9" s="5"/>
      <c r="W9" s="5"/>
      <c r="X9" s="5"/>
      <c r="Y9" s="5"/>
      <c r="Z9" s="5"/>
      <c r="AA9" s="153" t="s">
        <v>33</v>
      </c>
      <c r="AB9" s="5"/>
      <c r="AC9" s="153" t="s">
        <v>33</v>
      </c>
      <c r="AD9" s="21"/>
      <c r="AE9" s="22">
        <v>2154003</v>
      </c>
      <c r="AF9" s="8"/>
      <c r="AG9" s="6"/>
      <c r="AH9" s="5"/>
      <c r="AI9" s="49" t="s">
        <v>50</v>
      </c>
    </row>
    <row r="10" spans="1:42" ht="41.25">
      <c r="B10" s="145"/>
      <c r="C10" s="9" t="s">
        <v>52</v>
      </c>
      <c r="D10" s="5"/>
      <c r="E10" s="5"/>
      <c r="F10" s="149"/>
      <c r="G10" s="150"/>
      <c r="H10" s="154"/>
      <c r="I10" s="154"/>
      <c r="J10" s="5"/>
      <c r="K10" s="5"/>
      <c r="L10" s="5"/>
      <c r="M10" s="5"/>
      <c r="N10" s="5"/>
      <c r="O10" s="11"/>
      <c r="P10" s="11"/>
      <c r="Q10" s="5"/>
      <c r="R10" s="5"/>
      <c r="S10" s="5"/>
      <c r="T10" s="5"/>
      <c r="U10" s="5"/>
      <c r="V10" s="5"/>
      <c r="W10" s="5"/>
      <c r="X10" s="5"/>
      <c r="Y10" s="5"/>
      <c r="Z10" s="5"/>
      <c r="AA10" s="154"/>
      <c r="AB10" s="5"/>
      <c r="AC10" s="154"/>
      <c r="AD10" s="21"/>
      <c r="AE10" s="156">
        <v>2154001</v>
      </c>
      <c r="AF10" s="8"/>
      <c r="AG10" s="6"/>
      <c r="AH10" s="5"/>
      <c r="AI10" s="50" t="s">
        <v>53</v>
      </c>
    </row>
    <row r="11" spans="1:42" ht="24.75">
      <c r="B11" s="145"/>
      <c r="C11" s="52" t="s">
        <v>54</v>
      </c>
      <c r="D11" s="53"/>
      <c r="E11" s="53"/>
      <c r="F11" s="149"/>
      <c r="G11" s="150"/>
      <c r="H11" s="154"/>
      <c r="I11" s="154"/>
      <c r="J11" s="53"/>
      <c r="K11" s="53"/>
      <c r="L11" s="53"/>
      <c r="M11" s="53"/>
      <c r="N11" s="53"/>
      <c r="O11" s="54"/>
      <c r="P11" s="54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154"/>
      <c r="AB11" s="53"/>
      <c r="AC11" s="154"/>
      <c r="AD11" s="55"/>
      <c r="AE11" s="157"/>
      <c r="AF11" s="59" t="s">
        <v>25</v>
      </c>
      <c r="AG11" s="56"/>
      <c r="AH11" s="53"/>
      <c r="AI11" s="57" t="s">
        <v>71</v>
      </c>
    </row>
    <row r="12" spans="1:42" ht="33">
      <c r="B12" s="145"/>
      <c r="C12" s="9" t="s">
        <v>55</v>
      </c>
      <c r="D12" s="5"/>
      <c r="E12" s="5"/>
      <c r="F12" s="149"/>
      <c r="G12" s="150"/>
      <c r="H12" s="154"/>
      <c r="I12" s="154"/>
      <c r="J12" s="5"/>
      <c r="K12" s="5"/>
      <c r="L12" s="5"/>
      <c r="M12" s="5"/>
      <c r="N12" s="5"/>
      <c r="O12" s="11"/>
      <c r="P12" s="11"/>
      <c r="Q12" s="5"/>
      <c r="R12" s="5"/>
      <c r="S12" s="5"/>
      <c r="T12" s="5"/>
      <c r="U12" s="5"/>
      <c r="V12" s="5"/>
      <c r="W12" s="5"/>
      <c r="X12" s="5"/>
      <c r="Y12" s="5"/>
      <c r="Z12" s="5"/>
      <c r="AA12" s="154"/>
      <c r="AB12" s="5"/>
      <c r="AC12" s="154"/>
      <c r="AD12" s="21"/>
      <c r="AE12" s="22"/>
      <c r="AF12" s="36" t="s">
        <v>25</v>
      </c>
      <c r="AG12" s="6"/>
      <c r="AH12" s="5"/>
      <c r="AI12" s="26" t="s">
        <v>56</v>
      </c>
    </row>
    <row r="13" spans="1:42" ht="16.5">
      <c r="B13" s="145"/>
      <c r="C13" s="9" t="s">
        <v>57</v>
      </c>
      <c r="D13" s="5"/>
      <c r="E13" s="5"/>
      <c r="F13" s="149"/>
      <c r="G13" s="150"/>
      <c r="H13" s="154"/>
      <c r="I13" s="154"/>
      <c r="J13" s="5"/>
      <c r="K13" s="5"/>
      <c r="L13" s="5"/>
      <c r="M13" s="5"/>
      <c r="N13" s="5"/>
      <c r="O13" s="11"/>
      <c r="P13" s="11"/>
      <c r="Q13" s="5"/>
      <c r="R13" s="5"/>
      <c r="S13" s="5"/>
      <c r="T13" s="5"/>
      <c r="U13" s="5"/>
      <c r="V13" s="5"/>
      <c r="W13" s="5"/>
      <c r="X13" s="5"/>
      <c r="Y13" s="5"/>
      <c r="Z13" s="5"/>
      <c r="AA13" s="154"/>
      <c r="AB13" s="5"/>
      <c r="AC13" s="154"/>
      <c r="AD13" s="21"/>
      <c r="AE13" s="22"/>
      <c r="AF13" s="8"/>
      <c r="AG13" s="6"/>
      <c r="AH13" s="5"/>
      <c r="AI13" s="58" t="s">
        <v>58</v>
      </c>
    </row>
    <row r="14" spans="1:42" ht="24.75">
      <c r="B14" s="145"/>
      <c r="C14" s="9" t="s">
        <v>59</v>
      </c>
      <c r="D14" s="5"/>
      <c r="E14" s="5"/>
      <c r="F14" s="149"/>
      <c r="G14" s="150"/>
      <c r="H14" s="154"/>
      <c r="I14" s="154"/>
      <c r="J14" s="5"/>
      <c r="K14" s="5"/>
      <c r="L14" s="5"/>
      <c r="M14" s="5"/>
      <c r="N14" s="5"/>
      <c r="O14" s="11"/>
      <c r="P14" s="11"/>
      <c r="Q14" s="5"/>
      <c r="R14" s="5"/>
      <c r="S14" s="5"/>
      <c r="T14" s="5"/>
      <c r="U14" s="5"/>
      <c r="V14" s="5"/>
      <c r="W14" s="5"/>
      <c r="X14" s="5"/>
      <c r="Y14" s="5"/>
      <c r="Z14" s="5"/>
      <c r="AA14" s="154"/>
      <c r="AB14" s="5"/>
      <c r="AC14" s="154"/>
      <c r="AD14" s="21"/>
      <c r="AE14" s="22"/>
      <c r="AF14" s="38" t="s">
        <v>25</v>
      </c>
      <c r="AG14" s="6"/>
      <c r="AH14" s="5"/>
      <c r="AI14" s="26" t="s">
        <v>60</v>
      </c>
    </row>
    <row r="15" spans="1:42" ht="17.25" customHeight="1">
      <c r="B15" s="145"/>
      <c r="C15" s="9" t="s">
        <v>61</v>
      </c>
      <c r="D15" s="5"/>
      <c r="E15" s="5"/>
      <c r="F15" s="149"/>
      <c r="G15" s="150"/>
      <c r="H15" s="154"/>
      <c r="I15" s="154"/>
      <c r="J15" s="5"/>
      <c r="K15" s="5"/>
      <c r="L15" s="5"/>
      <c r="M15" s="5"/>
      <c r="N15" s="5"/>
      <c r="O15" s="11"/>
      <c r="P15" s="142" t="s">
        <v>247</v>
      </c>
      <c r="Q15" s="5"/>
      <c r="R15" s="5"/>
      <c r="S15" s="5"/>
      <c r="T15" s="5"/>
      <c r="U15" s="5"/>
      <c r="V15" s="5"/>
      <c r="W15" s="5"/>
      <c r="X15" s="103" t="s">
        <v>248</v>
      </c>
      <c r="Y15" s="5"/>
      <c r="Z15" s="5"/>
      <c r="AA15" s="154"/>
      <c r="AB15" s="5"/>
      <c r="AC15" s="154"/>
      <c r="AD15" s="21"/>
      <c r="AE15" s="22"/>
      <c r="AF15" s="8"/>
      <c r="AG15" s="6"/>
      <c r="AH15" s="5"/>
      <c r="AI15" s="62" t="s">
        <v>62</v>
      </c>
    </row>
    <row r="16" spans="1:42" ht="15">
      <c r="B16" s="145"/>
      <c r="C16" s="9" t="s">
        <v>63</v>
      </c>
      <c r="D16" s="5"/>
      <c r="E16" s="5"/>
      <c r="F16" s="149"/>
      <c r="G16" s="150"/>
      <c r="H16" s="154"/>
      <c r="I16" s="154"/>
      <c r="J16" s="5"/>
      <c r="K16" s="5"/>
      <c r="L16" s="5"/>
      <c r="M16" s="5"/>
      <c r="N16" s="5"/>
      <c r="O16" s="11"/>
      <c r="P16" s="143"/>
      <c r="Q16" s="5"/>
      <c r="R16" s="5"/>
      <c r="S16" s="5"/>
      <c r="T16" s="5"/>
      <c r="U16" s="5"/>
      <c r="V16" s="5"/>
      <c r="W16" s="5"/>
      <c r="X16" s="103"/>
      <c r="Y16" s="5"/>
      <c r="Z16" s="5"/>
      <c r="AA16" s="154"/>
      <c r="AB16" s="5"/>
      <c r="AC16" s="154"/>
      <c r="AD16" s="21"/>
      <c r="AE16" s="156">
        <v>2154002</v>
      </c>
      <c r="AF16" s="8"/>
      <c r="AG16" s="6"/>
      <c r="AH16" s="5"/>
      <c r="AI16" s="26"/>
    </row>
    <row r="17" spans="2:35" ht="24.75">
      <c r="B17" s="145"/>
      <c r="C17" s="9" t="s">
        <v>64</v>
      </c>
      <c r="D17" s="5"/>
      <c r="E17" s="5"/>
      <c r="F17" s="149"/>
      <c r="G17" s="150"/>
      <c r="H17" s="154"/>
      <c r="I17" s="154"/>
      <c r="J17" s="5"/>
      <c r="K17" s="5"/>
      <c r="L17" s="5"/>
      <c r="M17" s="5"/>
      <c r="N17" s="5"/>
      <c r="O17" s="11"/>
      <c r="P17" s="11"/>
      <c r="Q17" s="5"/>
      <c r="R17" s="5"/>
      <c r="S17" s="5"/>
      <c r="T17" s="5"/>
      <c r="U17" s="5"/>
      <c r="V17" s="5"/>
      <c r="W17" s="5"/>
      <c r="X17" s="5"/>
      <c r="Y17" s="5"/>
      <c r="Z17" s="5"/>
      <c r="AA17" s="154"/>
      <c r="AB17" s="5"/>
      <c r="AC17" s="154"/>
      <c r="AD17" s="21"/>
      <c r="AE17" s="157"/>
      <c r="AF17" s="60" t="s">
        <v>30</v>
      </c>
      <c r="AG17" s="6"/>
      <c r="AH17" s="5"/>
      <c r="AI17" s="26" t="s">
        <v>72</v>
      </c>
    </row>
    <row r="18" spans="2:35" ht="15">
      <c r="B18" s="145"/>
      <c r="C18" s="9" t="s">
        <v>65</v>
      </c>
      <c r="D18" s="5"/>
      <c r="E18" s="5"/>
      <c r="F18" s="149"/>
      <c r="G18" s="150"/>
      <c r="H18" s="154"/>
      <c r="I18" s="154"/>
      <c r="J18" s="5"/>
      <c r="K18" s="5"/>
      <c r="L18" s="5"/>
      <c r="M18" s="5"/>
      <c r="N18" s="5"/>
      <c r="O18" s="142" t="s">
        <v>246</v>
      </c>
      <c r="P18" s="11"/>
      <c r="Q18" s="5"/>
      <c r="R18" s="5"/>
      <c r="S18" s="5"/>
      <c r="T18" s="5"/>
      <c r="U18" s="5"/>
      <c r="V18" s="5"/>
      <c r="W18" s="103" t="s">
        <v>249</v>
      </c>
      <c r="X18" s="5"/>
      <c r="Y18" s="5"/>
      <c r="Z18" s="5"/>
      <c r="AA18" s="154"/>
      <c r="AB18" s="5"/>
      <c r="AC18" s="154"/>
      <c r="AD18" s="21"/>
      <c r="AE18" s="22"/>
      <c r="AF18" s="8"/>
      <c r="AG18" s="6"/>
      <c r="AH18" s="5"/>
      <c r="AI18" s="26"/>
    </row>
    <row r="19" spans="2:35" ht="15">
      <c r="B19" s="145"/>
      <c r="C19" s="9" t="s">
        <v>66</v>
      </c>
      <c r="D19" s="5"/>
      <c r="E19" s="5"/>
      <c r="F19" s="149"/>
      <c r="G19" s="150"/>
      <c r="H19" s="154"/>
      <c r="I19" s="154"/>
      <c r="J19" s="5"/>
      <c r="K19" s="5"/>
      <c r="L19" s="5"/>
      <c r="M19" s="5"/>
      <c r="N19" s="5"/>
      <c r="O19" s="143"/>
      <c r="P19" s="11"/>
      <c r="Q19" s="5"/>
      <c r="R19" s="5"/>
      <c r="S19" s="5"/>
      <c r="T19" s="5"/>
      <c r="U19" s="5"/>
      <c r="V19" s="5"/>
      <c r="W19" s="103"/>
      <c r="X19" s="5"/>
      <c r="Y19" s="5"/>
      <c r="Z19" s="5"/>
      <c r="AA19" s="154"/>
      <c r="AB19" s="5"/>
      <c r="AC19" s="154"/>
      <c r="AD19" s="21"/>
      <c r="AE19" s="22"/>
      <c r="AF19" s="8"/>
      <c r="AG19" s="6"/>
      <c r="AH19" s="5"/>
      <c r="AI19" s="26"/>
    </row>
    <row r="20" spans="2:35" ht="15">
      <c r="B20" s="145"/>
      <c r="C20" s="9" t="s">
        <v>68</v>
      </c>
      <c r="D20" s="5"/>
      <c r="E20" s="5"/>
      <c r="F20" s="149"/>
      <c r="G20" s="150"/>
      <c r="H20" s="154"/>
      <c r="I20" s="154"/>
      <c r="J20" s="5"/>
      <c r="K20" s="5"/>
      <c r="L20" s="5"/>
      <c r="M20" s="5"/>
      <c r="N20" s="5"/>
      <c r="O20" s="11"/>
      <c r="P20" s="142" t="s">
        <v>250</v>
      </c>
      <c r="Q20" s="5"/>
      <c r="R20" s="5"/>
      <c r="S20" s="5"/>
      <c r="T20" s="5"/>
      <c r="U20" s="5"/>
      <c r="V20" s="5"/>
      <c r="W20" s="5"/>
      <c r="X20" s="103" t="s">
        <v>67</v>
      </c>
      <c r="Y20" s="5"/>
      <c r="Z20" s="5"/>
      <c r="AA20" s="154"/>
      <c r="AB20" s="5"/>
      <c r="AC20" s="154"/>
      <c r="AD20" s="21"/>
      <c r="AE20" s="22"/>
      <c r="AF20" s="8"/>
      <c r="AG20" s="6"/>
      <c r="AH20" s="5"/>
      <c r="AI20" s="62" t="s">
        <v>75</v>
      </c>
    </row>
    <row r="21" spans="2:35" ht="15">
      <c r="B21" s="145"/>
      <c r="C21" s="9" t="s">
        <v>69</v>
      </c>
      <c r="D21" s="5"/>
      <c r="E21" s="5"/>
      <c r="F21" s="149"/>
      <c r="G21" s="150"/>
      <c r="H21" s="154"/>
      <c r="I21" s="154"/>
      <c r="J21" s="5"/>
      <c r="K21" s="5"/>
      <c r="L21" s="5"/>
      <c r="M21" s="5"/>
      <c r="N21" s="5"/>
      <c r="O21" s="11"/>
      <c r="P21" s="143"/>
      <c r="Q21" s="5"/>
      <c r="R21" s="5"/>
      <c r="S21" s="5"/>
      <c r="T21" s="5"/>
      <c r="U21" s="5"/>
      <c r="V21" s="5"/>
      <c r="W21" s="5"/>
      <c r="X21" s="103"/>
      <c r="Y21" s="5"/>
      <c r="Z21" s="5"/>
      <c r="AA21" s="154"/>
      <c r="AB21" s="5"/>
      <c r="AC21" s="154"/>
      <c r="AD21" s="21"/>
      <c r="AE21" s="22"/>
      <c r="AF21" s="8"/>
      <c r="AG21" s="6"/>
      <c r="AH21" s="5"/>
      <c r="AI21" s="26"/>
    </row>
    <row r="22" spans="2:35" ht="16.5">
      <c r="B22" s="145"/>
      <c r="C22" s="9" t="s">
        <v>70</v>
      </c>
      <c r="D22" s="5"/>
      <c r="E22" s="5"/>
      <c r="F22" s="149"/>
      <c r="G22" s="150"/>
      <c r="H22" s="154"/>
      <c r="I22" s="154"/>
      <c r="J22" s="5"/>
      <c r="K22" s="5"/>
      <c r="L22" s="5"/>
      <c r="M22" s="5"/>
      <c r="N22" s="5"/>
      <c r="O22" s="11"/>
      <c r="P22" s="11"/>
      <c r="Q22" s="5"/>
      <c r="R22" s="5"/>
      <c r="S22" s="5"/>
      <c r="T22" s="5"/>
      <c r="U22" s="5"/>
      <c r="V22" s="5"/>
      <c r="W22" s="61"/>
      <c r="X22" s="5"/>
      <c r="Y22" s="5"/>
      <c r="Z22" s="5"/>
      <c r="AA22" s="154"/>
      <c r="AB22" s="5"/>
      <c r="AC22" s="154"/>
      <c r="AD22" s="21"/>
      <c r="AE22" s="22"/>
      <c r="AF22" s="63" t="s">
        <v>25</v>
      </c>
      <c r="AG22" s="6"/>
      <c r="AH22" s="5"/>
      <c r="AI22" s="26" t="s">
        <v>76</v>
      </c>
    </row>
    <row r="23" spans="2:35" ht="15">
      <c r="B23" s="145"/>
      <c r="C23" s="9" t="s">
        <v>73</v>
      </c>
      <c r="D23" s="5"/>
      <c r="E23" s="5"/>
      <c r="F23" s="149"/>
      <c r="G23" s="150"/>
      <c r="H23" s="154"/>
      <c r="I23" s="154"/>
      <c r="J23" s="5"/>
      <c r="K23" s="5"/>
      <c r="L23" s="5"/>
      <c r="M23" s="5"/>
      <c r="N23" s="5"/>
      <c r="O23" s="142" t="s">
        <v>251</v>
      </c>
      <c r="P23" s="11"/>
      <c r="Q23" s="5"/>
      <c r="R23" s="5"/>
      <c r="S23" s="5"/>
      <c r="T23" s="5"/>
      <c r="U23" s="5"/>
      <c r="V23" s="5"/>
      <c r="W23" s="103" t="s">
        <v>67</v>
      </c>
      <c r="X23" s="5"/>
      <c r="Y23" s="5"/>
      <c r="Z23" s="5"/>
      <c r="AA23" s="154"/>
      <c r="AB23" s="5"/>
      <c r="AC23" s="154"/>
      <c r="AD23" s="21"/>
      <c r="AE23" s="22"/>
      <c r="AF23" s="8"/>
      <c r="AG23" s="6"/>
      <c r="AH23" s="5"/>
      <c r="AI23" s="26"/>
    </row>
    <row r="24" spans="2:35" ht="15">
      <c r="B24" s="146"/>
      <c r="C24" s="9" t="s">
        <v>74</v>
      </c>
      <c r="D24" s="5"/>
      <c r="E24" s="5"/>
      <c r="F24" s="151"/>
      <c r="G24" s="152"/>
      <c r="H24" s="155"/>
      <c r="I24" s="155"/>
      <c r="J24" s="5"/>
      <c r="K24" s="5"/>
      <c r="L24" s="5"/>
      <c r="M24" s="5"/>
      <c r="N24" s="5"/>
      <c r="O24" s="143"/>
      <c r="P24" s="11"/>
      <c r="Q24" s="5"/>
      <c r="R24" s="5"/>
      <c r="S24" s="5"/>
      <c r="T24" s="5"/>
      <c r="U24" s="5"/>
      <c r="V24" s="5"/>
      <c r="W24" s="103"/>
      <c r="X24" s="5"/>
      <c r="Y24" s="5"/>
      <c r="Z24" s="5"/>
      <c r="AA24" s="155"/>
      <c r="AB24" s="5"/>
      <c r="AC24" s="155"/>
      <c r="AD24" s="21"/>
      <c r="AE24" s="22"/>
      <c r="AF24" s="8"/>
      <c r="AG24" s="6"/>
      <c r="AH24" s="5"/>
      <c r="AI24" s="26"/>
    </row>
    <row r="25" spans="2:35">
      <c r="B25" s="104" t="s">
        <v>37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</row>
    <row r="26" spans="2:35">
      <c r="AF26" s="158" t="s">
        <v>40</v>
      </c>
      <c r="AG26" s="158"/>
      <c r="AH26" s="158"/>
      <c r="AI26" s="158"/>
    </row>
    <row r="27" spans="2:35" ht="15">
      <c r="B27" s="106" t="s">
        <v>0</v>
      </c>
      <c r="C27" s="106" t="s">
        <v>1</v>
      </c>
      <c r="D27" s="107" t="s">
        <v>2</v>
      </c>
      <c r="E27" s="140" t="s">
        <v>3</v>
      </c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11" t="s">
        <v>4</v>
      </c>
      <c r="AE27" s="141" t="s">
        <v>34</v>
      </c>
      <c r="AF27" s="111" t="s">
        <v>5</v>
      </c>
      <c r="AG27" s="111" t="s">
        <v>6</v>
      </c>
      <c r="AH27" s="111" t="s">
        <v>7</v>
      </c>
      <c r="AI27" s="116" t="s">
        <v>8</v>
      </c>
    </row>
    <row r="28" spans="2:35" ht="30" customHeight="1">
      <c r="B28" s="106"/>
      <c r="C28" s="106"/>
      <c r="D28" s="107"/>
      <c r="E28" s="112" t="s">
        <v>9</v>
      </c>
      <c r="F28" s="114" t="s">
        <v>10</v>
      </c>
      <c r="G28" s="110"/>
      <c r="H28" s="110" t="s">
        <v>11</v>
      </c>
      <c r="I28" s="110"/>
      <c r="J28" s="110" t="s">
        <v>12</v>
      </c>
      <c r="K28" s="110"/>
      <c r="L28" s="110" t="s">
        <v>13</v>
      </c>
      <c r="M28" s="110"/>
      <c r="N28" s="112" t="s">
        <v>14</v>
      </c>
      <c r="O28" s="110" t="s">
        <v>15</v>
      </c>
      <c r="P28" s="110"/>
      <c r="Q28" s="110" t="s">
        <v>16</v>
      </c>
      <c r="R28" s="110"/>
      <c r="S28" s="110" t="s">
        <v>17</v>
      </c>
      <c r="T28" s="110"/>
      <c r="U28" s="108" t="s">
        <v>18</v>
      </c>
      <c r="V28" s="109"/>
      <c r="W28" s="110" t="s">
        <v>19</v>
      </c>
      <c r="X28" s="110"/>
      <c r="Y28" s="110" t="s">
        <v>20</v>
      </c>
      <c r="Z28" s="110"/>
      <c r="AA28" s="110" t="s">
        <v>21</v>
      </c>
      <c r="AB28" s="110"/>
      <c r="AC28" s="110"/>
      <c r="AD28" s="111"/>
      <c r="AE28" s="141"/>
      <c r="AF28" s="111"/>
      <c r="AG28" s="111"/>
      <c r="AH28" s="111"/>
      <c r="AI28" s="117"/>
    </row>
    <row r="29" spans="2:35" ht="26.25" customHeight="1">
      <c r="B29" s="106"/>
      <c r="C29" s="106"/>
      <c r="D29" s="107"/>
      <c r="E29" s="113"/>
      <c r="F29" s="1" t="s">
        <v>22</v>
      </c>
      <c r="G29" s="1" t="s">
        <v>23</v>
      </c>
      <c r="H29" s="1" t="s">
        <v>22</v>
      </c>
      <c r="I29" s="1" t="s">
        <v>23</v>
      </c>
      <c r="J29" s="1" t="s">
        <v>22</v>
      </c>
      <c r="K29" s="1" t="s">
        <v>23</v>
      </c>
      <c r="L29" s="1" t="s">
        <v>22</v>
      </c>
      <c r="M29" s="1" t="s">
        <v>23</v>
      </c>
      <c r="N29" s="113"/>
      <c r="O29" s="1" t="s">
        <v>22</v>
      </c>
      <c r="P29" s="1" t="s">
        <v>23</v>
      </c>
      <c r="Q29" s="1" t="s">
        <v>22</v>
      </c>
      <c r="R29" s="1" t="s">
        <v>23</v>
      </c>
      <c r="S29" s="1" t="s">
        <v>22</v>
      </c>
      <c r="T29" s="1" t="s">
        <v>23</v>
      </c>
      <c r="U29" s="1" t="s">
        <v>22</v>
      </c>
      <c r="V29" s="1" t="s">
        <v>23</v>
      </c>
      <c r="W29" s="1" t="s">
        <v>22</v>
      </c>
      <c r="X29" s="1" t="s">
        <v>23</v>
      </c>
      <c r="Y29" s="1" t="s">
        <v>22</v>
      </c>
      <c r="Z29" s="1" t="s">
        <v>23</v>
      </c>
      <c r="AA29" s="1" t="s">
        <v>22</v>
      </c>
      <c r="AB29" s="1" t="s">
        <v>24</v>
      </c>
      <c r="AC29" s="1" t="s">
        <v>23</v>
      </c>
      <c r="AD29" s="111"/>
      <c r="AE29" s="141"/>
      <c r="AF29" s="111"/>
      <c r="AG29" s="111"/>
      <c r="AH29" s="111"/>
      <c r="AI29" s="118"/>
    </row>
    <row r="30" spans="2:35">
      <c r="B30" s="2">
        <v>2</v>
      </c>
      <c r="C30" s="3">
        <v>3</v>
      </c>
      <c r="D30" s="2">
        <v>4</v>
      </c>
      <c r="E30" s="2">
        <v>6</v>
      </c>
      <c r="F30" s="2">
        <v>7</v>
      </c>
      <c r="G30" s="2">
        <v>8</v>
      </c>
      <c r="H30" s="2">
        <v>9</v>
      </c>
      <c r="I30" s="2">
        <v>10</v>
      </c>
      <c r="J30" s="2">
        <v>11</v>
      </c>
      <c r="K30" s="2">
        <v>12</v>
      </c>
      <c r="L30" s="2">
        <v>13</v>
      </c>
      <c r="M30" s="2">
        <v>14</v>
      </c>
      <c r="N30" s="2">
        <v>15</v>
      </c>
      <c r="O30" s="2">
        <v>16</v>
      </c>
      <c r="P30" s="2">
        <v>17</v>
      </c>
      <c r="Q30" s="2">
        <v>18</v>
      </c>
      <c r="R30" s="2">
        <v>19</v>
      </c>
      <c r="S30" s="2">
        <v>20</v>
      </c>
      <c r="T30" s="2">
        <v>21</v>
      </c>
      <c r="U30" s="4">
        <v>22</v>
      </c>
      <c r="V30" s="4">
        <v>23</v>
      </c>
      <c r="W30" s="2">
        <v>24</v>
      </c>
      <c r="X30" s="2">
        <v>25</v>
      </c>
      <c r="Y30" s="2">
        <v>26</v>
      </c>
      <c r="Z30" s="2">
        <v>27</v>
      </c>
      <c r="AA30" s="2">
        <v>32</v>
      </c>
      <c r="AB30" s="4">
        <v>33</v>
      </c>
      <c r="AC30" s="2">
        <v>34</v>
      </c>
      <c r="AD30" s="2">
        <v>35</v>
      </c>
      <c r="AE30" s="2">
        <v>36</v>
      </c>
      <c r="AF30" s="2">
        <v>38</v>
      </c>
      <c r="AG30" s="2">
        <v>39</v>
      </c>
      <c r="AH30" s="4">
        <v>40</v>
      </c>
      <c r="AI30" s="2">
        <v>44</v>
      </c>
    </row>
    <row r="31" spans="2:35">
      <c r="B31" s="121"/>
      <c r="C31" s="16" t="s">
        <v>74</v>
      </c>
      <c r="D31" s="18"/>
      <c r="E31" s="73" t="s">
        <v>26</v>
      </c>
      <c r="F31" s="129">
        <f>(16000-9746)*6</f>
        <v>37524</v>
      </c>
      <c r="G31" s="130"/>
      <c r="H31" s="135" t="s">
        <v>43</v>
      </c>
      <c r="I31" s="18"/>
      <c r="J31" s="18"/>
      <c r="K31" s="18"/>
      <c r="L31" s="18"/>
      <c r="M31" s="31"/>
      <c r="N31" s="31"/>
      <c r="O31" s="31"/>
      <c r="P31" s="30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66"/>
      <c r="AF31" s="8"/>
      <c r="AG31" s="34"/>
      <c r="AH31" s="67"/>
      <c r="AI31" s="68"/>
    </row>
    <row r="32" spans="2:35" ht="16.5">
      <c r="B32" s="122"/>
      <c r="C32" s="27" t="s">
        <v>77</v>
      </c>
      <c r="D32" s="18"/>
      <c r="E32" s="18"/>
      <c r="F32" s="131"/>
      <c r="G32" s="132"/>
      <c r="H32" s="136"/>
      <c r="I32" s="18"/>
      <c r="J32" s="18"/>
      <c r="K32" s="18"/>
      <c r="L32" s="18"/>
      <c r="M32" s="31"/>
      <c r="N32" s="31"/>
      <c r="O32" s="31"/>
      <c r="P32" s="30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69"/>
      <c r="AF32" s="8"/>
      <c r="AG32" s="34"/>
      <c r="AH32" s="67"/>
      <c r="AI32" s="58" t="s">
        <v>78</v>
      </c>
    </row>
    <row r="33" spans="2:35" ht="26.25" customHeight="1">
      <c r="B33" s="122"/>
      <c r="C33" s="27" t="s">
        <v>79</v>
      </c>
      <c r="D33" s="18"/>
      <c r="E33" s="18"/>
      <c r="F33" s="131"/>
      <c r="G33" s="132"/>
      <c r="H33" s="136"/>
      <c r="I33" s="18"/>
      <c r="J33" s="18"/>
      <c r="K33" s="18"/>
      <c r="L33" s="18"/>
      <c r="M33" s="31"/>
      <c r="N33" s="31"/>
      <c r="O33" s="31"/>
      <c r="P33" s="30"/>
      <c r="Q33" s="31"/>
      <c r="R33" s="31"/>
      <c r="S33" s="31"/>
      <c r="T33" s="31"/>
      <c r="U33" s="31"/>
      <c r="V33" s="31"/>
      <c r="W33" s="31"/>
      <c r="X33" s="138"/>
      <c r="Y33" s="31"/>
      <c r="Z33" s="31"/>
      <c r="AA33" s="31"/>
      <c r="AB33" s="31"/>
      <c r="AC33" s="31"/>
      <c r="AD33" s="31"/>
      <c r="AE33" s="69"/>
      <c r="AF33" s="8"/>
      <c r="AG33" s="34"/>
      <c r="AH33" s="67"/>
      <c r="AI33" s="68" t="s">
        <v>80</v>
      </c>
    </row>
    <row r="34" spans="2:35" ht="33">
      <c r="B34" s="122"/>
      <c r="C34" s="27" t="s">
        <v>81</v>
      </c>
      <c r="D34" s="18"/>
      <c r="E34" s="18"/>
      <c r="F34" s="131"/>
      <c r="G34" s="132"/>
      <c r="H34" s="137"/>
      <c r="I34" s="18"/>
      <c r="J34" s="18"/>
      <c r="K34" s="18"/>
      <c r="L34" s="18"/>
      <c r="M34" s="31"/>
      <c r="N34" s="31"/>
      <c r="O34" s="31"/>
      <c r="P34" s="30"/>
      <c r="Q34" s="31"/>
      <c r="R34" s="31"/>
      <c r="S34" s="31"/>
      <c r="T34" s="31"/>
      <c r="U34" s="31"/>
      <c r="V34" s="31"/>
      <c r="W34" s="138"/>
      <c r="X34" s="139"/>
      <c r="Y34" s="31"/>
      <c r="Z34" s="31"/>
      <c r="AA34" s="31"/>
      <c r="AB34" s="31"/>
      <c r="AC34" s="31"/>
      <c r="AD34" s="31"/>
      <c r="AE34" s="69"/>
      <c r="AF34" s="70" t="s">
        <v>25</v>
      </c>
      <c r="AG34" s="34"/>
      <c r="AH34" s="67"/>
      <c r="AI34" s="68" t="s">
        <v>82</v>
      </c>
    </row>
    <row r="35" spans="2:35" ht="16.5">
      <c r="B35" s="122"/>
      <c r="C35" s="27" t="s">
        <v>101</v>
      </c>
      <c r="D35" s="18"/>
      <c r="E35" s="18"/>
      <c r="F35" s="131"/>
      <c r="G35" s="132"/>
      <c r="H35" s="51"/>
      <c r="I35" s="18"/>
      <c r="J35" s="18"/>
      <c r="K35" s="18"/>
      <c r="L35" s="18"/>
      <c r="M35" s="31"/>
      <c r="N35" s="31"/>
      <c r="O35" s="31"/>
      <c r="P35" s="30"/>
      <c r="Q35" s="31"/>
      <c r="R35" s="31"/>
      <c r="S35" s="31"/>
      <c r="T35" s="31"/>
      <c r="U35" s="31"/>
      <c r="V35" s="31"/>
      <c r="W35" s="164"/>
      <c r="X35" s="33"/>
      <c r="Y35" s="31"/>
      <c r="Z35" s="31"/>
      <c r="AA35" s="153" t="s">
        <v>42</v>
      </c>
      <c r="AB35" s="31"/>
      <c r="AC35" s="153" t="s">
        <v>42</v>
      </c>
      <c r="AD35" s="31"/>
      <c r="AE35" s="69"/>
      <c r="AF35" s="74"/>
      <c r="AG35" s="34"/>
      <c r="AH35" s="67"/>
      <c r="AI35" s="68" t="s">
        <v>42</v>
      </c>
    </row>
    <row r="36" spans="2:35" ht="14.25" customHeight="1">
      <c r="B36" s="122"/>
      <c r="C36" s="27" t="s">
        <v>83</v>
      </c>
      <c r="D36" s="18"/>
      <c r="E36" s="18"/>
      <c r="F36" s="131"/>
      <c r="G36" s="132"/>
      <c r="H36" s="18"/>
      <c r="I36" s="18"/>
      <c r="J36" s="18"/>
      <c r="K36" s="18"/>
      <c r="L36" s="18"/>
      <c r="M36" s="31"/>
      <c r="N36" s="31"/>
      <c r="O36" s="40"/>
      <c r="P36" s="30"/>
      <c r="Q36" s="31"/>
      <c r="R36" s="31"/>
      <c r="S36" s="31"/>
      <c r="T36" s="31"/>
      <c r="U36" s="31"/>
      <c r="V36" s="31"/>
      <c r="W36" s="139"/>
      <c r="X36" s="12"/>
      <c r="Y36" s="31"/>
      <c r="Z36" s="31"/>
      <c r="AA36" s="154"/>
      <c r="AB36" s="31"/>
      <c r="AC36" s="154"/>
      <c r="AD36" s="31"/>
      <c r="AE36" s="69"/>
      <c r="AF36" s="8"/>
      <c r="AG36" s="34" t="s">
        <v>84</v>
      </c>
      <c r="AH36" s="67"/>
      <c r="AI36" s="7" t="s">
        <v>86</v>
      </c>
    </row>
    <row r="37" spans="2:35">
      <c r="B37" s="122"/>
      <c r="C37" s="27" t="s">
        <v>85</v>
      </c>
      <c r="D37" s="18"/>
      <c r="E37" s="18"/>
      <c r="F37" s="131"/>
      <c r="G37" s="132"/>
      <c r="H37" s="20"/>
      <c r="I37" s="135" t="s">
        <v>45</v>
      </c>
      <c r="J37" s="18"/>
      <c r="K37" s="18"/>
      <c r="L37" s="18"/>
      <c r="M37" s="31"/>
      <c r="N37" s="31"/>
      <c r="O37" s="40"/>
      <c r="P37" s="65"/>
      <c r="Q37" s="31"/>
      <c r="R37" s="31"/>
      <c r="S37" s="31"/>
      <c r="T37" s="31"/>
      <c r="U37" s="31"/>
      <c r="V37" s="31"/>
      <c r="W37" s="33"/>
      <c r="X37" s="12"/>
      <c r="Y37" s="31"/>
      <c r="Z37" s="31"/>
      <c r="AA37" s="154"/>
      <c r="AB37" s="31"/>
      <c r="AC37" s="154"/>
      <c r="AD37" s="31"/>
      <c r="AE37" s="66"/>
      <c r="AF37" s="8"/>
      <c r="AG37" s="34" t="s">
        <v>84</v>
      </c>
      <c r="AH37" s="67"/>
      <c r="AI37" s="7" t="s">
        <v>32</v>
      </c>
    </row>
    <row r="38" spans="2:35" ht="39" customHeight="1">
      <c r="B38" s="122"/>
      <c r="C38" s="27" t="s">
        <v>87</v>
      </c>
      <c r="D38" s="18"/>
      <c r="E38" s="18"/>
      <c r="F38" s="131"/>
      <c r="G38" s="132"/>
      <c r="H38" s="20"/>
      <c r="I38" s="136"/>
      <c r="J38" s="18"/>
      <c r="K38" s="18"/>
      <c r="L38" s="18"/>
      <c r="M38" s="18"/>
      <c r="N38" s="18"/>
      <c r="O38" s="40"/>
      <c r="P38" s="30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54"/>
      <c r="AB38" s="18"/>
      <c r="AC38" s="154"/>
      <c r="AD38" s="18"/>
      <c r="AE38" s="20"/>
      <c r="AF38" s="10" t="s">
        <v>25</v>
      </c>
      <c r="AG38" s="16"/>
      <c r="AH38" s="14"/>
      <c r="AI38" s="35" t="s">
        <v>88</v>
      </c>
    </row>
    <row r="39" spans="2:35" ht="12" customHeight="1">
      <c r="B39" s="122"/>
      <c r="C39" s="27" t="s">
        <v>91</v>
      </c>
      <c r="D39" s="18"/>
      <c r="E39" s="18"/>
      <c r="F39" s="131"/>
      <c r="G39" s="132"/>
      <c r="H39" s="72"/>
      <c r="I39" s="136"/>
      <c r="J39" s="18"/>
      <c r="K39" s="18"/>
      <c r="L39" s="18"/>
      <c r="M39" s="18"/>
      <c r="N39" s="18"/>
      <c r="O39" s="64"/>
      <c r="P39" s="162" t="s">
        <v>94</v>
      </c>
      <c r="Q39" s="18"/>
      <c r="R39" s="18"/>
      <c r="S39" s="18"/>
      <c r="T39" s="18"/>
      <c r="U39" s="18"/>
      <c r="V39" s="18"/>
      <c r="W39" s="25"/>
      <c r="X39" s="18"/>
      <c r="Y39" s="18"/>
      <c r="Z39" s="18"/>
      <c r="AA39" s="154"/>
      <c r="AB39" s="18"/>
      <c r="AC39" s="154"/>
      <c r="AD39" s="18"/>
      <c r="AE39" s="20"/>
      <c r="AF39" s="8"/>
      <c r="AG39" s="16"/>
      <c r="AH39" s="14"/>
      <c r="AI39" s="19"/>
    </row>
    <row r="40" spans="2:35" ht="14.25" customHeight="1">
      <c r="B40" s="122"/>
      <c r="C40" s="27" t="s">
        <v>92</v>
      </c>
      <c r="D40" s="18"/>
      <c r="E40" s="18"/>
      <c r="F40" s="131"/>
      <c r="G40" s="132"/>
      <c r="H40" s="72"/>
      <c r="I40" s="136"/>
      <c r="J40" s="18"/>
      <c r="K40" s="18"/>
      <c r="L40" s="18"/>
      <c r="M40" s="18"/>
      <c r="N40" s="18"/>
      <c r="O40" s="64"/>
      <c r="P40" s="163"/>
      <c r="Q40" s="18"/>
      <c r="R40" s="18"/>
      <c r="S40" s="18"/>
      <c r="T40" s="18"/>
      <c r="U40" s="18"/>
      <c r="V40" s="18"/>
      <c r="W40" s="25"/>
      <c r="X40" s="18"/>
      <c r="Y40" s="18"/>
      <c r="Z40" s="18"/>
      <c r="AA40" s="154"/>
      <c r="AB40" s="18"/>
      <c r="AC40" s="154"/>
      <c r="AD40" s="18"/>
      <c r="AE40" s="20"/>
      <c r="AF40" s="8"/>
      <c r="AG40" s="16"/>
      <c r="AH40" s="14"/>
      <c r="AI40" s="19"/>
    </row>
    <row r="41" spans="2:35" ht="14.25" customHeight="1">
      <c r="B41" s="122"/>
      <c r="C41" s="27" t="s">
        <v>89</v>
      </c>
      <c r="D41" s="18"/>
      <c r="E41" s="18"/>
      <c r="F41" s="131"/>
      <c r="G41" s="132"/>
      <c r="H41" s="135" t="s">
        <v>44</v>
      </c>
      <c r="I41" s="136"/>
      <c r="J41" s="18"/>
      <c r="K41" s="18"/>
      <c r="L41" s="18"/>
      <c r="M41" s="18"/>
      <c r="N41" s="18"/>
      <c r="O41" s="162" t="s">
        <v>93</v>
      </c>
      <c r="P41" s="30"/>
      <c r="Q41" s="18"/>
      <c r="R41" s="18"/>
      <c r="S41" s="18"/>
      <c r="T41" s="18"/>
      <c r="U41" s="18"/>
      <c r="V41" s="18"/>
      <c r="W41" s="119" t="s">
        <v>67</v>
      </c>
      <c r="X41" s="18"/>
      <c r="Y41" s="18"/>
      <c r="Z41" s="18"/>
      <c r="AA41" s="154"/>
      <c r="AB41" s="18"/>
      <c r="AC41" s="154"/>
      <c r="AD41" s="18"/>
      <c r="AE41" s="20"/>
      <c r="AF41" s="34"/>
      <c r="AG41" s="16"/>
      <c r="AH41" s="14"/>
      <c r="AI41" s="73" t="s">
        <v>97</v>
      </c>
    </row>
    <row r="42" spans="2:35" ht="16.5" customHeight="1">
      <c r="B42" s="122"/>
      <c r="C42" s="27" t="s">
        <v>90</v>
      </c>
      <c r="D42" s="18"/>
      <c r="E42" s="18"/>
      <c r="F42" s="131"/>
      <c r="G42" s="132"/>
      <c r="H42" s="136"/>
      <c r="I42" s="136"/>
      <c r="J42" s="18"/>
      <c r="K42" s="18"/>
      <c r="L42" s="18"/>
      <c r="M42" s="18"/>
      <c r="N42" s="18"/>
      <c r="O42" s="163"/>
      <c r="P42" s="28"/>
      <c r="Q42" s="18"/>
      <c r="R42" s="18"/>
      <c r="S42" s="18"/>
      <c r="T42" s="18"/>
      <c r="U42" s="18"/>
      <c r="V42" s="18"/>
      <c r="W42" s="120"/>
      <c r="X42" s="18"/>
      <c r="Y42" s="18"/>
      <c r="Z42" s="18"/>
      <c r="AA42" s="154"/>
      <c r="AB42" s="18"/>
      <c r="AC42" s="154"/>
      <c r="AD42" s="18"/>
      <c r="AE42" s="20"/>
      <c r="AF42" s="8"/>
      <c r="AG42" s="16"/>
      <c r="AH42" s="14"/>
      <c r="AI42" s="19"/>
    </row>
    <row r="43" spans="2:35">
      <c r="B43" s="122"/>
      <c r="C43" s="32" t="s">
        <v>95</v>
      </c>
      <c r="D43" s="18"/>
      <c r="E43" s="18"/>
      <c r="F43" s="131"/>
      <c r="G43" s="132"/>
      <c r="H43" s="136"/>
      <c r="I43" s="136"/>
      <c r="J43" s="18"/>
      <c r="K43" s="18"/>
      <c r="L43" s="18"/>
      <c r="M43" s="18"/>
      <c r="N43" s="18"/>
      <c r="O43" s="29"/>
      <c r="P43" s="162" t="s">
        <v>98</v>
      </c>
      <c r="Q43" s="18"/>
      <c r="R43" s="18"/>
      <c r="S43" s="18"/>
      <c r="T43" s="18"/>
      <c r="U43" s="18"/>
      <c r="V43" s="18"/>
      <c r="W43" s="18"/>
      <c r="X43" s="119" t="s">
        <v>67</v>
      </c>
      <c r="Y43" s="18"/>
      <c r="Z43" s="18"/>
      <c r="AA43" s="154"/>
      <c r="AB43" s="18"/>
      <c r="AC43" s="154"/>
      <c r="AD43" s="18"/>
      <c r="AE43" s="20"/>
      <c r="AF43" s="34"/>
      <c r="AG43" s="16"/>
      <c r="AH43" s="14"/>
      <c r="AI43" s="7"/>
    </row>
    <row r="44" spans="2:35" ht="17.25" customHeight="1">
      <c r="B44" s="122"/>
      <c r="C44" s="27" t="s">
        <v>96</v>
      </c>
      <c r="D44" s="18"/>
      <c r="E44" s="18"/>
      <c r="F44" s="131"/>
      <c r="G44" s="132"/>
      <c r="H44" s="136"/>
      <c r="I44" s="136"/>
      <c r="J44" s="18"/>
      <c r="K44" s="18"/>
      <c r="L44" s="18"/>
      <c r="M44" s="18"/>
      <c r="N44" s="18"/>
      <c r="O44" s="18"/>
      <c r="P44" s="163"/>
      <c r="Q44" s="18"/>
      <c r="R44" s="18"/>
      <c r="S44" s="18"/>
      <c r="T44" s="18"/>
      <c r="U44" s="18"/>
      <c r="V44" s="18"/>
      <c r="W44" s="18"/>
      <c r="X44" s="120"/>
      <c r="Y44" s="18"/>
      <c r="Z44" s="18"/>
      <c r="AA44" s="154"/>
      <c r="AB44" s="18"/>
      <c r="AC44" s="154"/>
      <c r="AD44" s="18"/>
      <c r="AE44" s="24"/>
      <c r="AF44" s="8"/>
      <c r="AG44" s="16"/>
      <c r="AH44" s="14"/>
      <c r="AI44" s="19"/>
    </row>
    <row r="45" spans="2:35" ht="17.25" customHeight="1">
      <c r="B45" s="122"/>
      <c r="C45" s="27" t="s">
        <v>102</v>
      </c>
      <c r="D45" s="18"/>
      <c r="E45" s="18"/>
      <c r="F45" s="131"/>
      <c r="G45" s="132"/>
      <c r="H45" s="136"/>
      <c r="I45" s="136"/>
      <c r="J45" s="18"/>
      <c r="K45" s="18"/>
      <c r="L45" s="18"/>
      <c r="M45" s="18"/>
      <c r="N45" s="18"/>
      <c r="O45" s="25"/>
      <c r="P45" s="76"/>
      <c r="Q45" s="31"/>
      <c r="R45" s="31"/>
      <c r="S45" s="31"/>
      <c r="T45" s="31"/>
      <c r="U45" s="31"/>
      <c r="V45" s="31"/>
      <c r="W45" s="77"/>
      <c r="X45" s="33"/>
      <c r="Y45" s="31"/>
      <c r="Z45" s="31"/>
      <c r="AA45" s="154"/>
      <c r="AB45" s="18"/>
      <c r="AC45" s="154"/>
      <c r="AD45" s="18"/>
      <c r="AE45" s="24"/>
      <c r="AF45" s="8"/>
      <c r="AG45" s="16" t="s">
        <v>103</v>
      </c>
      <c r="AH45" s="14"/>
      <c r="AI45" s="19" t="s">
        <v>104</v>
      </c>
    </row>
    <row r="46" spans="2:35" ht="16.5" customHeight="1">
      <c r="B46" s="122"/>
      <c r="C46" s="27" t="s">
        <v>105</v>
      </c>
      <c r="D46" s="18"/>
      <c r="E46" s="18"/>
      <c r="F46" s="131"/>
      <c r="G46" s="132"/>
      <c r="H46" s="136"/>
      <c r="I46" s="136"/>
      <c r="J46" s="18"/>
      <c r="K46" s="18"/>
      <c r="L46" s="18"/>
      <c r="M46" s="18"/>
      <c r="N46" s="18"/>
      <c r="O46" s="162" t="s">
        <v>108</v>
      </c>
      <c r="P46" s="73"/>
      <c r="Q46" s="18"/>
      <c r="R46" s="18"/>
      <c r="S46" s="18"/>
      <c r="T46" s="18"/>
      <c r="U46" s="18"/>
      <c r="V46" s="18"/>
      <c r="W46" s="119" t="s">
        <v>107</v>
      </c>
      <c r="X46" s="18"/>
      <c r="Y46" s="18"/>
      <c r="Z46" s="18"/>
      <c r="AA46" s="154"/>
      <c r="AB46" s="18"/>
      <c r="AC46" s="154"/>
      <c r="AD46" s="18"/>
      <c r="AE46" s="20"/>
      <c r="AF46" s="8"/>
      <c r="AG46" s="16"/>
      <c r="AH46" s="14"/>
      <c r="AI46" s="19"/>
    </row>
    <row r="47" spans="2:35">
      <c r="B47" s="122"/>
      <c r="C47" s="27" t="s">
        <v>106</v>
      </c>
      <c r="D47" s="18"/>
      <c r="E47" s="18"/>
      <c r="F47" s="131"/>
      <c r="G47" s="132"/>
      <c r="H47" s="136"/>
      <c r="I47" s="136"/>
      <c r="J47" s="18"/>
      <c r="K47" s="18"/>
      <c r="L47" s="18"/>
      <c r="M47" s="18"/>
      <c r="N47" s="18"/>
      <c r="O47" s="163"/>
      <c r="P47" s="73"/>
      <c r="Q47" s="18"/>
      <c r="R47" s="18"/>
      <c r="S47" s="18"/>
      <c r="T47" s="18"/>
      <c r="U47" s="18"/>
      <c r="V47" s="18"/>
      <c r="W47" s="120"/>
      <c r="X47" s="18"/>
      <c r="Y47" s="18"/>
      <c r="Z47" s="18"/>
      <c r="AA47" s="154"/>
      <c r="AB47" s="18"/>
      <c r="AC47" s="154"/>
      <c r="AD47" s="18"/>
      <c r="AE47" s="156">
        <v>2254002</v>
      </c>
      <c r="AF47" s="16"/>
      <c r="AG47" s="15"/>
      <c r="AH47" s="14"/>
      <c r="AI47" s="7"/>
    </row>
    <row r="48" spans="2:35" ht="27">
      <c r="B48" s="122"/>
      <c r="C48" s="27" t="s">
        <v>112</v>
      </c>
      <c r="D48" s="18"/>
      <c r="E48" s="18"/>
      <c r="F48" s="131"/>
      <c r="G48" s="132"/>
      <c r="H48" s="136"/>
      <c r="I48" s="136"/>
      <c r="J48" s="18"/>
      <c r="K48" s="18"/>
      <c r="L48" s="18"/>
      <c r="M48" s="18"/>
      <c r="N48" s="18"/>
      <c r="O48" s="76"/>
      <c r="P48" s="64"/>
      <c r="Q48" s="31"/>
      <c r="R48" s="31"/>
      <c r="S48" s="31"/>
      <c r="T48" s="31"/>
      <c r="U48" s="31"/>
      <c r="V48" s="31"/>
      <c r="W48" s="33"/>
      <c r="X48" s="25"/>
      <c r="Y48" s="18"/>
      <c r="Z48" s="18"/>
      <c r="AA48" s="154"/>
      <c r="AB48" s="18"/>
      <c r="AC48" s="154"/>
      <c r="AD48" s="18"/>
      <c r="AE48" s="157"/>
      <c r="AF48" s="78" t="s">
        <v>30</v>
      </c>
      <c r="AG48" s="15"/>
      <c r="AH48" s="14"/>
      <c r="AI48" s="79" t="s">
        <v>114</v>
      </c>
    </row>
    <row r="49" spans="2:35">
      <c r="B49" s="122"/>
      <c r="C49" s="27" t="s">
        <v>110</v>
      </c>
      <c r="D49" s="18"/>
      <c r="E49" s="18"/>
      <c r="F49" s="131"/>
      <c r="G49" s="132"/>
      <c r="H49" s="136"/>
      <c r="I49" s="136"/>
      <c r="J49" s="18"/>
      <c r="K49" s="18"/>
      <c r="L49" s="18"/>
      <c r="M49" s="18"/>
      <c r="N49" s="18"/>
      <c r="O49" s="73"/>
      <c r="P49" s="162" t="s">
        <v>109</v>
      </c>
      <c r="Q49" s="18"/>
      <c r="R49" s="18"/>
      <c r="S49" s="18"/>
      <c r="T49" s="18"/>
      <c r="U49" s="18"/>
      <c r="V49" s="18"/>
      <c r="W49" s="18"/>
      <c r="X49" s="119" t="s">
        <v>252</v>
      </c>
      <c r="Y49" s="18"/>
      <c r="Z49" s="18"/>
      <c r="AA49" s="154"/>
      <c r="AB49" s="18"/>
      <c r="AC49" s="154"/>
      <c r="AD49" s="18"/>
      <c r="AE49" s="20"/>
      <c r="AF49" s="16"/>
      <c r="AG49" s="15"/>
      <c r="AH49" s="14"/>
      <c r="AI49" s="7"/>
    </row>
    <row r="50" spans="2:35" ht="15" customHeight="1">
      <c r="B50" s="122"/>
      <c r="C50" s="27" t="s">
        <v>111</v>
      </c>
      <c r="D50" s="18"/>
      <c r="E50" s="18"/>
      <c r="F50" s="131"/>
      <c r="G50" s="132"/>
      <c r="H50" s="136"/>
      <c r="I50" s="136"/>
      <c r="J50" s="18"/>
      <c r="K50" s="18"/>
      <c r="L50" s="18"/>
      <c r="M50" s="18"/>
      <c r="N50" s="18"/>
      <c r="O50" s="73"/>
      <c r="P50" s="163"/>
      <c r="Q50" s="18"/>
      <c r="R50" s="18"/>
      <c r="S50" s="18"/>
      <c r="T50" s="18"/>
      <c r="U50" s="18"/>
      <c r="V50" s="18"/>
      <c r="W50" s="18"/>
      <c r="X50" s="120"/>
      <c r="Y50" s="18"/>
      <c r="Z50" s="18"/>
      <c r="AA50" s="154"/>
      <c r="AB50" s="18"/>
      <c r="AC50" s="154"/>
      <c r="AD50" s="18"/>
      <c r="AE50" s="20"/>
      <c r="AF50" s="16"/>
      <c r="AG50" s="15"/>
      <c r="AH50" s="14"/>
      <c r="AI50" s="7"/>
    </row>
    <row r="51" spans="2:35" ht="16.5">
      <c r="B51" s="123"/>
      <c r="C51" s="27" t="s">
        <v>113</v>
      </c>
      <c r="D51" s="18"/>
      <c r="E51" s="18"/>
      <c r="F51" s="133"/>
      <c r="G51" s="134"/>
      <c r="H51" s="137"/>
      <c r="I51" s="137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55"/>
      <c r="AB51" s="29"/>
      <c r="AC51" s="155"/>
      <c r="AD51" s="18"/>
      <c r="AE51" s="20"/>
      <c r="AF51" s="16"/>
      <c r="AG51" s="15"/>
      <c r="AH51" s="14"/>
      <c r="AI51" s="58" t="s">
        <v>58</v>
      </c>
    </row>
    <row r="52" spans="2:35" ht="18.75" customHeight="1">
      <c r="B52" s="104" t="s">
        <v>38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</row>
    <row r="53" spans="2:35">
      <c r="C53" s="1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24" t="s">
        <v>41</v>
      </c>
      <c r="AG53" s="124"/>
      <c r="AH53" s="124"/>
      <c r="AI53" s="124"/>
    </row>
    <row r="54" spans="2:35" ht="15">
      <c r="B54" s="106" t="s">
        <v>0</v>
      </c>
      <c r="C54" s="106" t="s">
        <v>1</v>
      </c>
      <c r="D54" s="107" t="s">
        <v>2</v>
      </c>
      <c r="E54" s="140" t="s">
        <v>3</v>
      </c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11" t="s">
        <v>4</v>
      </c>
      <c r="AE54" s="141" t="s">
        <v>35</v>
      </c>
      <c r="AF54" s="111" t="s">
        <v>5</v>
      </c>
      <c r="AG54" s="111" t="s">
        <v>6</v>
      </c>
      <c r="AH54" s="111" t="s">
        <v>7</v>
      </c>
      <c r="AI54" s="116" t="s">
        <v>8</v>
      </c>
    </row>
    <row r="55" spans="2:35" ht="38.25" customHeight="1">
      <c r="B55" s="106"/>
      <c r="C55" s="106"/>
      <c r="D55" s="107"/>
      <c r="E55" s="112" t="s">
        <v>9</v>
      </c>
      <c r="F55" s="114" t="s">
        <v>10</v>
      </c>
      <c r="G55" s="110"/>
      <c r="H55" s="110" t="s">
        <v>11</v>
      </c>
      <c r="I55" s="110"/>
      <c r="J55" s="110" t="s">
        <v>12</v>
      </c>
      <c r="K55" s="110"/>
      <c r="L55" s="110" t="s">
        <v>13</v>
      </c>
      <c r="M55" s="110"/>
      <c r="N55" s="112" t="s">
        <v>14</v>
      </c>
      <c r="O55" s="110" t="s">
        <v>15</v>
      </c>
      <c r="P55" s="110"/>
      <c r="Q55" s="110" t="s">
        <v>16</v>
      </c>
      <c r="R55" s="110"/>
      <c r="S55" s="110" t="s">
        <v>17</v>
      </c>
      <c r="T55" s="110"/>
      <c r="U55" s="108" t="s">
        <v>18</v>
      </c>
      <c r="V55" s="109"/>
      <c r="W55" s="110" t="s">
        <v>19</v>
      </c>
      <c r="X55" s="110"/>
      <c r="Y55" s="110" t="s">
        <v>20</v>
      </c>
      <c r="Z55" s="110"/>
      <c r="AA55" s="110" t="s">
        <v>21</v>
      </c>
      <c r="AB55" s="110"/>
      <c r="AC55" s="110"/>
      <c r="AD55" s="111"/>
      <c r="AE55" s="141"/>
      <c r="AF55" s="111"/>
      <c r="AG55" s="111"/>
      <c r="AH55" s="111"/>
      <c r="AI55" s="117"/>
    </row>
    <row r="56" spans="2:35" ht="24.75">
      <c r="B56" s="106"/>
      <c r="C56" s="106"/>
      <c r="D56" s="107"/>
      <c r="E56" s="113"/>
      <c r="F56" s="1" t="s">
        <v>22</v>
      </c>
      <c r="G56" s="1" t="s">
        <v>23</v>
      </c>
      <c r="H56" s="1" t="s">
        <v>22</v>
      </c>
      <c r="I56" s="1" t="s">
        <v>23</v>
      </c>
      <c r="J56" s="1" t="s">
        <v>22</v>
      </c>
      <c r="K56" s="1" t="s">
        <v>23</v>
      </c>
      <c r="L56" s="1" t="s">
        <v>22</v>
      </c>
      <c r="M56" s="1" t="s">
        <v>23</v>
      </c>
      <c r="N56" s="113"/>
      <c r="O56" s="1" t="s">
        <v>22</v>
      </c>
      <c r="P56" s="1" t="s">
        <v>23</v>
      </c>
      <c r="Q56" s="1" t="s">
        <v>22</v>
      </c>
      <c r="R56" s="1" t="s">
        <v>23</v>
      </c>
      <c r="S56" s="1" t="s">
        <v>22</v>
      </c>
      <c r="T56" s="1" t="s">
        <v>23</v>
      </c>
      <c r="U56" s="1" t="s">
        <v>22</v>
      </c>
      <c r="V56" s="1" t="s">
        <v>23</v>
      </c>
      <c r="W56" s="1" t="s">
        <v>22</v>
      </c>
      <c r="X56" s="1" t="s">
        <v>23</v>
      </c>
      <c r="Y56" s="1" t="s">
        <v>22</v>
      </c>
      <c r="Z56" s="1" t="s">
        <v>23</v>
      </c>
      <c r="AA56" s="1" t="s">
        <v>22</v>
      </c>
      <c r="AB56" s="1" t="s">
        <v>24</v>
      </c>
      <c r="AC56" s="1" t="s">
        <v>23</v>
      </c>
      <c r="AD56" s="111"/>
      <c r="AE56" s="141"/>
      <c r="AF56" s="111"/>
      <c r="AG56" s="111"/>
      <c r="AH56" s="111"/>
      <c r="AI56" s="118"/>
    </row>
    <row r="57" spans="2:35">
      <c r="B57" s="2">
        <v>2</v>
      </c>
      <c r="C57" s="3">
        <v>3</v>
      </c>
      <c r="D57" s="2">
        <v>4</v>
      </c>
      <c r="E57" s="2">
        <v>6</v>
      </c>
      <c r="F57" s="2">
        <v>7</v>
      </c>
      <c r="G57" s="2">
        <v>8</v>
      </c>
      <c r="H57" s="2">
        <v>9</v>
      </c>
      <c r="I57" s="2">
        <v>10</v>
      </c>
      <c r="J57" s="2">
        <v>11</v>
      </c>
      <c r="K57" s="2">
        <v>12</v>
      </c>
      <c r="L57" s="2">
        <v>13</v>
      </c>
      <c r="M57" s="2">
        <v>14</v>
      </c>
      <c r="N57" s="2">
        <v>15</v>
      </c>
      <c r="O57" s="2">
        <v>16</v>
      </c>
      <c r="P57" s="2">
        <v>17</v>
      </c>
      <c r="Q57" s="2">
        <v>18</v>
      </c>
      <c r="R57" s="2">
        <v>19</v>
      </c>
      <c r="S57" s="2">
        <v>20</v>
      </c>
      <c r="T57" s="2">
        <v>21</v>
      </c>
      <c r="U57" s="4">
        <v>22</v>
      </c>
      <c r="V57" s="4">
        <v>23</v>
      </c>
      <c r="W57" s="2">
        <v>24</v>
      </c>
      <c r="X57" s="2">
        <v>25</v>
      </c>
      <c r="Y57" s="2">
        <v>26</v>
      </c>
      <c r="Z57" s="2">
        <v>27</v>
      </c>
      <c r="AA57" s="2">
        <v>32</v>
      </c>
      <c r="AB57" s="4">
        <v>33</v>
      </c>
      <c r="AC57" s="2">
        <v>34</v>
      </c>
      <c r="AD57" s="2">
        <v>35</v>
      </c>
      <c r="AE57" s="2">
        <v>36</v>
      </c>
      <c r="AF57" s="2">
        <v>38</v>
      </c>
      <c r="AG57" s="2">
        <v>39</v>
      </c>
      <c r="AH57" s="4">
        <v>40</v>
      </c>
      <c r="AI57" s="2">
        <v>44</v>
      </c>
    </row>
    <row r="58" spans="2:35" ht="20.25" customHeight="1">
      <c r="B58" s="125">
        <v>40603</v>
      </c>
      <c r="C58" s="18" t="s">
        <v>113</v>
      </c>
      <c r="D58" s="18"/>
      <c r="E58" s="18" t="s">
        <v>142</v>
      </c>
      <c r="F58" s="169">
        <f>(19940-16000)*6</f>
        <v>23640</v>
      </c>
      <c r="G58" s="169"/>
      <c r="H58" s="135" t="s">
        <v>155</v>
      </c>
      <c r="I58" s="135" t="s">
        <v>154</v>
      </c>
      <c r="J58" s="18"/>
      <c r="K58" s="18"/>
      <c r="L58" s="18"/>
      <c r="M58" s="18"/>
      <c r="N58" s="18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170" t="s">
        <v>33</v>
      </c>
      <c r="AB58" s="69"/>
      <c r="AC58" s="170" t="s">
        <v>33</v>
      </c>
      <c r="AD58" s="31"/>
      <c r="AE58" s="31"/>
      <c r="AF58" s="31"/>
      <c r="AG58" s="31"/>
      <c r="AH58" s="31"/>
      <c r="AI58" s="68"/>
    </row>
    <row r="59" spans="2:35" ht="18" customHeight="1">
      <c r="B59" s="126"/>
      <c r="C59" s="18" t="s">
        <v>115</v>
      </c>
      <c r="D59" s="18"/>
      <c r="E59" s="18"/>
      <c r="F59" s="169"/>
      <c r="G59" s="169"/>
      <c r="H59" s="136"/>
      <c r="I59" s="136"/>
      <c r="J59" s="18"/>
      <c r="K59" s="18"/>
      <c r="L59" s="18"/>
      <c r="M59" s="18"/>
      <c r="N59" s="18"/>
      <c r="O59" s="31"/>
      <c r="P59" s="165"/>
      <c r="Q59" s="31"/>
      <c r="R59" s="31"/>
      <c r="S59" s="31"/>
      <c r="T59" s="31"/>
      <c r="U59" s="31"/>
      <c r="V59" s="31"/>
      <c r="W59" s="31"/>
      <c r="X59" s="119" t="s">
        <v>121</v>
      </c>
      <c r="Y59" s="31"/>
      <c r="Z59" s="31"/>
      <c r="AA59" s="170"/>
      <c r="AB59" s="69"/>
      <c r="AC59" s="170"/>
      <c r="AD59" s="31"/>
      <c r="AE59" s="31"/>
      <c r="AF59" s="31"/>
      <c r="AG59" s="31"/>
      <c r="AH59" s="31"/>
      <c r="AI59" s="40" t="s">
        <v>122</v>
      </c>
    </row>
    <row r="60" spans="2:35">
      <c r="B60" s="127"/>
      <c r="C60" s="18" t="s">
        <v>116</v>
      </c>
      <c r="D60" s="18"/>
      <c r="E60" s="18"/>
      <c r="F60" s="169"/>
      <c r="G60" s="169"/>
      <c r="H60" s="136"/>
      <c r="I60" s="136"/>
      <c r="J60" s="18"/>
      <c r="K60" s="18"/>
      <c r="L60" s="18"/>
      <c r="M60" s="18"/>
      <c r="N60" s="18"/>
      <c r="O60" s="31"/>
      <c r="P60" s="166"/>
      <c r="Q60" s="31"/>
      <c r="R60" s="31"/>
      <c r="S60" s="31"/>
      <c r="T60" s="31"/>
      <c r="U60" s="31"/>
      <c r="V60" s="31"/>
      <c r="W60" s="31"/>
      <c r="X60" s="120"/>
      <c r="Y60" s="31"/>
      <c r="Z60" s="31"/>
      <c r="AA60" s="170"/>
      <c r="AB60" s="69"/>
      <c r="AC60" s="170"/>
      <c r="AD60" s="31"/>
      <c r="AE60" s="31"/>
      <c r="AF60" s="8"/>
      <c r="AG60" s="34"/>
      <c r="AH60" s="67"/>
      <c r="AI60" s="68"/>
    </row>
    <row r="61" spans="2:35" ht="28.5" customHeight="1">
      <c r="B61" s="127"/>
      <c r="C61" s="18" t="s">
        <v>117</v>
      </c>
      <c r="D61" s="18"/>
      <c r="E61" s="18"/>
      <c r="F61" s="169"/>
      <c r="G61" s="169"/>
      <c r="H61" s="136"/>
      <c r="I61" s="136"/>
      <c r="J61" s="18"/>
      <c r="K61" s="18"/>
      <c r="L61" s="18"/>
      <c r="M61" s="18"/>
      <c r="N61" s="18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170"/>
      <c r="AB61" s="69"/>
      <c r="AC61" s="170"/>
      <c r="AD61" s="31"/>
      <c r="AE61" s="31"/>
      <c r="AF61" s="10" t="s">
        <v>25</v>
      </c>
      <c r="AG61" s="34"/>
      <c r="AH61" s="67"/>
      <c r="AI61" s="68" t="s">
        <v>118</v>
      </c>
    </row>
    <row r="62" spans="2:35">
      <c r="B62" s="127"/>
      <c r="C62" s="18" t="s">
        <v>119</v>
      </c>
      <c r="D62" s="18"/>
      <c r="E62" s="18"/>
      <c r="F62" s="169"/>
      <c r="G62" s="169"/>
      <c r="H62" s="136"/>
      <c r="I62" s="136"/>
      <c r="J62" s="18"/>
      <c r="K62" s="18"/>
      <c r="L62" s="18"/>
      <c r="M62" s="18"/>
      <c r="N62" s="18"/>
      <c r="O62" s="162" t="s">
        <v>123</v>
      </c>
      <c r="P62" s="31"/>
      <c r="Q62" s="31"/>
      <c r="R62" s="31"/>
      <c r="S62" s="31"/>
      <c r="T62" s="31"/>
      <c r="U62" s="31"/>
      <c r="V62" s="31"/>
      <c r="W62" s="119" t="s">
        <v>121</v>
      </c>
      <c r="X62" s="31"/>
      <c r="Y62" s="31"/>
      <c r="Z62" s="31"/>
      <c r="AA62" s="170"/>
      <c r="AB62" s="69"/>
      <c r="AC62" s="170"/>
      <c r="AD62" s="31"/>
      <c r="AE62" s="31"/>
      <c r="AF62" s="31"/>
      <c r="AG62" s="75"/>
      <c r="AH62" s="67"/>
      <c r="AI62" s="80"/>
    </row>
    <row r="63" spans="2:35" ht="14.25" customHeight="1">
      <c r="B63" s="127"/>
      <c r="C63" s="18" t="s">
        <v>120</v>
      </c>
      <c r="D63" s="18"/>
      <c r="E63" s="18"/>
      <c r="F63" s="169"/>
      <c r="G63" s="169"/>
      <c r="H63" s="136"/>
      <c r="I63" s="136"/>
      <c r="J63" s="18"/>
      <c r="K63" s="18"/>
      <c r="L63" s="18"/>
      <c r="M63" s="18"/>
      <c r="N63" s="18"/>
      <c r="O63" s="163"/>
      <c r="P63" s="31"/>
      <c r="Q63" s="31"/>
      <c r="R63" s="31"/>
      <c r="S63" s="31"/>
      <c r="T63" s="31"/>
      <c r="U63" s="31"/>
      <c r="V63" s="31"/>
      <c r="W63" s="120"/>
      <c r="X63" s="77"/>
      <c r="Y63" s="77"/>
      <c r="Z63" s="31"/>
      <c r="AA63" s="170"/>
      <c r="AB63" s="69"/>
      <c r="AC63" s="170"/>
      <c r="AD63" s="31"/>
      <c r="AE63" s="66"/>
      <c r="AF63" s="31"/>
      <c r="AG63" s="75"/>
      <c r="AH63" s="67"/>
      <c r="AI63" s="81"/>
    </row>
    <row r="64" spans="2:35" ht="18.75" customHeight="1">
      <c r="B64" s="127"/>
      <c r="C64" s="31" t="s">
        <v>124</v>
      </c>
      <c r="D64" s="18"/>
      <c r="E64" s="18"/>
      <c r="F64" s="169"/>
      <c r="G64" s="169"/>
      <c r="H64" s="136"/>
      <c r="I64" s="136"/>
      <c r="J64" s="18"/>
      <c r="K64" s="18"/>
      <c r="L64" s="18"/>
      <c r="M64" s="18"/>
      <c r="N64" s="18"/>
      <c r="O64" s="31"/>
      <c r="P64" s="31"/>
      <c r="Q64" s="31"/>
      <c r="R64" s="31"/>
      <c r="S64" s="31"/>
      <c r="T64" s="31"/>
      <c r="U64" s="31"/>
      <c r="V64" s="31"/>
      <c r="W64" s="31"/>
      <c r="X64" s="77"/>
      <c r="Y64" s="77"/>
      <c r="Z64" s="31"/>
      <c r="AA64" s="170"/>
      <c r="AB64" s="69"/>
      <c r="AC64" s="170"/>
      <c r="AD64" s="31"/>
      <c r="AE64" s="66"/>
      <c r="AF64" s="31"/>
      <c r="AG64" s="75" t="s">
        <v>125</v>
      </c>
      <c r="AH64" s="67"/>
      <c r="AI64" s="68" t="s">
        <v>126</v>
      </c>
    </row>
    <row r="65" spans="2:35" ht="18.75" customHeight="1">
      <c r="B65" s="127"/>
      <c r="C65" s="18" t="s">
        <v>127</v>
      </c>
      <c r="D65" s="18"/>
      <c r="E65" s="18"/>
      <c r="F65" s="169"/>
      <c r="G65" s="169"/>
      <c r="H65" s="136"/>
      <c r="I65" s="136"/>
      <c r="J65" s="18"/>
      <c r="K65" s="18"/>
      <c r="L65" s="18"/>
      <c r="M65" s="18"/>
      <c r="N65" s="18"/>
      <c r="O65" s="31"/>
      <c r="P65" s="162" t="s">
        <v>123</v>
      </c>
      <c r="Q65" s="31"/>
      <c r="R65" s="31"/>
      <c r="S65" s="31"/>
      <c r="T65" s="31"/>
      <c r="U65" s="31"/>
      <c r="V65" s="31"/>
      <c r="W65" s="31"/>
      <c r="X65" s="119" t="s">
        <v>129</v>
      </c>
      <c r="Y65" s="77"/>
      <c r="Z65" s="31"/>
      <c r="AA65" s="170"/>
      <c r="AB65" s="69"/>
      <c r="AC65" s="170"/>
      <c r="AD65" s="31"/>
      <c r="AE65" s="66"/>
      <c r="AF65" s="31"/>
      <c r="AG65" s="75"/>
      <c r="AH65" s="67"/>
      <c r="AI65" s="87" t="s">
        <v>136</v>
      </c>
    </row>
    <row r="66" spans="2:35">
      <c r="B66" s="127"/>
      <c r="C66" s="18" t="s">
        <v>128</v>
      </c>
      <c r="D66" s="18"/>
      <c r="E66" s="18"/>
      <c r="F66" s="169"/>
      <c r="G66" s="169"/>
      <c r="H66" s="136"/>
      <c r="I66" s="136"/>
      <c r="J66" s="18"/>
      <c r="K66" s="18"/>
      <c r="L66" s="18"/>
      <c r="M66" s="18"/>
      <c r="N66" s="18"/>
      <c r="O66" s="31"/>
      <c r="P66" s="163"/>
      <c r="Q66" s="31"/>
      <c r="R66" s="31"/>
      <c r="S66" s="31"/>
      <c r="T66" s="31"/>
      <c r="U66" s="31"/>
      <c r="V66" s="31"/>
      <c r="W66" s="31"/>
      <c r="X66" s="120"/>
      <c r="Y66" s="40"/>
      <c r="Z66" s="31"/>
      <c r="AA66" s="170"/>
      <c r="AB66" s="69"/>
      <c r="AC66" s="170"/>
      <c r="AD66" s="31"/>
      <c r="AE66" s="31"/>
      <c r="AF66" s="31"/>
      <c r="AG66" s="75"/>
      <c r="AH66" s="67"/>
      <c r="AI66" s="80"/>
    </row>
    <row r="67" spans="2:35">
      <c r="B67" s="127"/>
      <c r="C67" s="18" t="s">
        <v>130</v>
      </c>
      <c r="D67" s="18"/>
      <c r="E67" s="18"/>
      <c r="F67" s="169"/>
      <c r="G67" s="169"/>
      <c r="H67" s="136"/>
      <c r="I67" s="136"/>
      <c r="J67" s="18"/>
      <c r="K67" s="18"/>
      <c r="L67" s="18"/>
      <c r="M67" s="18"/>
      <c r="N67" s="18"/>
      <c r="O67" s="31"/>
      <c r="P67" s="31"/>
      <c r="Q67" s="31"/>
      <c r="R67" s="31"/>
      <c r="S67" s="31"/>
      <c r="T67" s="31"/>
      <c r="U67" s="31"/>
      <c r="V67" s="31"/>
      <c r="W67" s="31"/>
      <c r="X67" s="77"/>
      <c r="Y67" s="85"/>
      <c r="Z67" s="31"/>
      <c r="AA67" s="170"/>
      <c r="AB67" s="69"/>
      <c r="AC67" s="170"/>
      <c r="AD67" s="31"/>
      <c r="AE67" s="177">
        <v>2355001</v>
      </c>
      <c r="AF67" s="10" t="s">
        <v>25</v>
      </c>
      <c r="AG67" s="75"/>
      <c r="AH67" s="67"/>
      <c r="AI67" s="80" t="s">
        <v>131</v>
      </c>
    </row>
    <row r="68" spans="2:35" ht="24.75">
      <c r="B68" s="127"/>
      <c r="C68" s="18" t="s">
        <v>132</v>
      </c>
      <c r="D68" s="18"/>
      <c r="E68" s="18"/>
      <c r="F68" s="169"/>
      <c r="G68" s="169"/>
      <c r="H68" s="136"/>
      <c r="I68" s="136"/>
      <c r="J68" s="18"/>
      <c r="K68" s="18"/>
      <c r="L68" s="18"/>
      <c r="M68" s="18"/>
      <c r="N68" s="18"/>
      <c r="O68" s="31"/>
      <c r="P68" s="31"/>
      <c r="Q68" s="31"/>
      <c r="R68" s="31"/>
      <c r="S68" s="31"/>
      <c r="T68" s="31"/>
      <c r="U68" s="31"/>
      <c r="V68" s="31"/>
      <c r="W68" s="31"/>
      <c r="X68" s="77"/>
      <c r="Y68" s="37"/>
      <c r="Z68" s="31"/>
      <c r="AA68" s="170"/>
      <c r="AB68" s="69"/>
      <c r="AC68" s="170"/>
      <c r="AD68" s="31"/>
      <c r="AE68" s="178"/>
      <c r="AF68" s="78" t="s">
        <v>30</v>
      </c>
      <c r="AG68" s="75"/>
      <c r="AH68" s="67"/>
      <c r="AI68" s="81" t="s">
        <v>133</v>
      </c>
    </row>
    <row r="69" spans="2:35">
      <c r="B69" s="127"/>
      <c r="C69" s="18" t="s">
        <v>134</v>
      </c>
      <c r="D69" s="18"/>
      <c r="E69" s="18"/>
      <c r="F69" s="169"/>
      <c r="G69" s="169"/>
      <c r="H69" s="136"/>
      <c r="I69" s="136"/>
      <c r="J69" s="18"/>
      <c r="K69" s="18"/>
      <c r="L69" s="18"/>
      <c r="M69" s="18"/>
      <c r="N69" s="18"/>
      <c r="O69" s="162" t="s">
        <v>123</v>
      </c>
      <c r="P69" s="31"/>
      <c r="Q69" s="31"/>
      <c r="R69" s="31"/>
      <c r="S69" s="31"/>
      <c r="T69" s="31"/>
      <c r="U69" s="31"/>
      <c r="V69" s="31"/>
      <c r="W69" s="119" t="s">
        <v>129</v>
      </c>
      <c r="X69" s="77"/>
      <c r="Y69" s="37"/>
      <c r="Z69" s="31"/>
      <c r="AA69" s="170"/>
      <c r="AB69" s="69"/>
      <c r="AC69" s="170"/>
      <c r="AD69" s="31"/>
      <c r="AE69" s="31"/>
      <c r="AF69" s="31"/>
      <c r="AG69" s="75"/>
      <c r="AH69" s="67"/>
      <c r="AI69" s="81"/>
    </row>
    <row r="70" spans="2:35">
      <c r="B70" s="127"/>
      <c r="C70" s="18" t="s">
        <v>135</v>
      </c>
      <c r="D70" s="18"/>
      <c r="E70" s="86"/>
      <c r="F70" s="169"/>
      <c r="G70" s="169"/>
      <c r="H70" s="136"/>
      <c r="I70" s="136"/>
      <c r="J70" s="18"/>
      <c r="K70" s="18"/>
      <c r="L70" s="18"/>
      <c r="M70" s="18"/>
      <c r="N70" s="18"/>
      <c r="O70" s="163"/>
      <c r="P70" s="31"/>
      <c r="Q70" s="31"/>
      <c r="R70" s="31"/>
      <c r="S70" s="31"/>
      <c r="T70" s="31"/>
      <c r="U70" s="31"/>
      <c r="V70" s="31"/>
      <c r="W70" s="120"/>
      <c r="X70" s="77"/>
      <c r="Y70" s="37"/>
      <c r="Z70" s="31"/>
      <c r="AA70" s="170"/>
      <c r="AB70" s="69"/>
      <c r="AC70" s="170"/>
      <c r="AD70" s="31"/>
      <c r="AE70" s="66"/>
      <c r="AF70" s="31"/>
      <c r="AG70" s="75"/>
      <c r="AH70" s="67"/>
      <c r="AI70" s="81"/>
    </row>
    <row r="71" spans="2:35" ht="16.5">
      <c r="B71" s="127"/>
      <c r="C71" s="18" t="s">
        <v>137</v>
      </c>
      <c r="D71" s="18"/>
      <c r="E71" s="86"/>
      <c r="F71" s="169"/>
      <c r="G71" s="169"/>
      <c r="H71" s="136"/>
      <c r="I71" s="136"/>
      <c r="J71" s="18"/>
      <c r="K71" s="18"/>
      <c r="L71" s="18"/>
      <c r="M71" s="18"/>
      <c r="N71" s="18"/>
      <c r="O71" s="31"/>
      <c r="P71" s="31"/>
      <c r="Q71" s="31"/>
      <c r="R71" s="31"/>
      <c r="S71" s="31"/>
      <c r="T71" s="31"/>
      <c r="U71" s="31"/>
      <c r="V71" s="31"/>
      <c r="W71" s="31"/>
      <c r="X71" s="40"/>
      <c r="Y71" s="31"/>
      <c r="Z71" s="31"/>
      <c r="AA71" s="170"/>
      <c r="AB71" s="69"/>
      <c r="AC71" s="170"/>
      <c r="AD71" s="31"/>
      <c r="AE71" s="179">
        <v>2355005</v>
      </c>
      <c r="AF71" s="31"/>
      <c r="AG71" s="31">
        <v>10.5</v>
      </c>
      <c r="AH71" s="31"/>
      <c r="AI71" s="68" t="s">
        <v>138</v>
      </c>
    </row>
    <row r="72" spans="2:35" ht="21" customHeight="1">
      <c r="B72" s="127"/>
      <c r="C72" s="18" t="s">
        <v>139</v>
      </c>
      <c r="D72" s="18"/>
      <c r="E72" s="86"/>
      <c r="F72" s="169"/>
      <c r="G72" s="169"/>
      <c r="H72" s="136"/>
      <c r="I72" s="137"/>
      <c r="J72" s="18"/>
      <c r="K72" s="18"/>
      <c r="L72" s="18"/>
      <c r="M72" s="18"/>
      <c r="N72" s="18"/>
      <c r="O72" s="31"/>
      <c r="P72" s="31"/>
      <c r="Q72" s="31"/>
      <c r="R72" s="31"/>
      <c r="S72" s="31"/>
      <c r="T72" s="31"/>
      <c r="U72" s="31"/>
      <c r="V72" s="31"/>
      <c r="W72" s="31"/>
      <c r="X72" s="40"/>
      <c r="Y72" s="31"/>
      <c r="Z72" s="31"/>
      <c r="AA72" s="196" t="s">
        <v>156</v>
      </c>
      <c r="AB72" s="88"/>
      <c r="AC72" s="196" t="s">
        <v>157</v>
      </c>
      <c r="AD72" s="31"/>
      <c r="AE72" s="180"/>
      <c r="AF72" s="90" t="s">
        <v>141</v>
      </c>
      <c r="AG72" s="31"/>
      <c r="AH72" s="31"/>
      <c r="AI72" s="167" t="s">
        <v>143</v>
      </c>
    </row>
    <row r="73" spans="2:35" ht="21" customHeight="1">
      <c r="B73" s="127"/>
      <c r="C73" s="18" t="s">
        <v>140</v>
      </c>
      <c r="D73" s="18"/>
      <c r="E73" s="89" t="s">
        <v>147</v>
      </c>
      <c r="F73" s="171">
        <f>(20524-19990)*6.2</f>
        <v>3310.8</v>
      </c>
      <c r="G73" s="172"/>
      <c r="H73" s="136"/>
      <c r="I73" s="18"/>
      <c r="J73" s="18"/>
      <c r="K73" s="18"/>
      <c r="L73" s="18"/>
      <c r="M73" s="18"/>
      <c r="N73" s="18"/>
      <c r="O73" s="31"/>
      <c r="P73" s="193" t="s">
        <v>145</v>
      </c>
      <c r="Q73" s="31"/>
      <c r="R73" s="31"/>
      <c r="S73" s="31"/>
      <c r="T73" s="31"/>
      <c r="U73" s="31"/>
      <c r="V73" s="31"/>
      <c r="W73" s="31"/>
      <c r="X73" s="40"/>
      <c r="Y73" s="31"/>
      <c r="Z73" s="31"/>
      <c r="AA73" s="197"/>
      <c r="AB73" s="69"/>
      <c r="AC73" s="197"/>
      <c r="AD73" s="31"/>
      <c r="AE73" s="31"/>
      <c r="AF73" s="71"/>
      <c r="AG73" s="34"/>
      <c r="AH73" s="67"/>
      <c r="AI73" s="168"/>
    </row>
    <row r="74" spans="2:35">
      <c r="B74" s="127"/>
      <c r="C74" s="18" t="s">
        <v>144</v>
      </c>
      <c r="D74" s="18"/>
      <c r="E74" s="18"/>
      <c r="F74" s="173"/>
      <c r="G74" s="174"/>
      <c r="H74" s="136"/>
      <c r="I74" s="18"/>
      <c r="J74" s="18"/>
      <c r="K74" s="18"/>
      <c r="L74" s="18"/>
      <c r="M74" s="18"/>
      <c r="N74" s="18"/>
      <c r="O74" s="31"/>
      <c r="P74" s="194"/>
      <c r="Q74" s="31"/>
      <c r="R74" s="31"/>
      <c r="S74" s="31"/>
      <c r="T74" s="31"/>
      <c r="U74" s="31"/>
      <c r="V74" s="31"/>
      <c r="W74" s="241"/>
      <c r="X74" s="31"/>
      <c r="Y74" s="31"/>
      <c r="Z74" s="31"/>
      <c r="AA74" s="197"/>
      <c r="AB74" s="31"/>
      <c r="AC74" s="197"/>
      <c r="AD74" s="31"/>
      <c r="AE74" s="31"/>
      <c r="AF74" s="31"/>
      <c r="AG74" s="31"/>
      <c r="AH74" s="31"/>
      <c r="AI74" s="82"/>
    </row>
    <row r="75" spans="2:35" ht="13.5" customHeight="1">
      <c r="B75" s="127"/>
      <c r="C75" s="18" t="s">
        <v>144</v>
      </c>
      <c r="D75" s="18"/>
      <c r="E75" s="18"/>
      <c r="F75" s="173"/>
      <c r="G75" s="174"/>
      <c r="H75" s="136"/>
      <c r="I75" s="18"/>
      <c r="J75" s="18"/>
      <c r="K75" s="18"/>
      <c r="L75" s="18"/>
      <c r="M75" s="18"/>
      <c r="N75" s="18"/>
      <c r="O75" s="31"/>
      <c r="P75" s="193" t="s">
        <v>169</v>
      </c>
      <c r="Q75" s="31"/>
      <c r="R75" s="31"/>
      <c r="S75" s="31"/>
      <c r="T75" s="31"/>
      <c r="U75" s="31"/>
      <c r="V75" s="31"/>
      <c r="W75" s="241"/>
      <c r="X75" s="31"/>
      <c r="Y75" s="31"/>
      <c r="Z75" s="31"/>
      <c r="AA75" s="197"/>
      <c r="AB75" s="31"/>
      <c r="AC75" s="197"/>
      <c r="AD75" s="31"/>
      <c r="AE75" s="31"/>
      <c r="AF75" s="8"/>
      <c r="AG75" s="34"/>
      <c r="AH75" s="67"/>
      <c r="AI75" s="68"/>
    </row>
    <row r="76" spans="2:35" ht="21" customHeight="1">
      <c r="B76" s="127"/>
      <c r="C76" s="18" t="s">
        <v>146</v>
      </c>
      <c r="D76" s="18"/>
      <c r="E76" s="18"/>
      <c r="F76" s="173"/>
      <c r="G76" s="174"/>
      <c r="H76" s="136"/>
      <c r="I76" s="207"/>
      <c r="J76" s="18"/>
      <c r="K76" s="18"/>
      <c r="L76" s="18"/>
      <c r="M76" s="18"/>
      <c r="N76" s="18"/>
      <c r="O76" s="18"/>
      <c r="P76" s="195"/>
      <c r="Q76" s="18"/>
      <c r="R76" s="18"/>
      <c r="S76" s="18"/>
      <c r="T76" s="18"/>
      <c r="U76" s="18"/>
      <c r="V76" s="18"/>
      <c r="W76" s="18"/>
      <c r="X76" s="18"/>
      <c r="Y76" s="18"/>
      <c r="Z76" s="64"/>
      <c r="AA76" s="197"/>
      <c r="AB76" s="18"/>
      <c r="AC76" s="197"/>
      <c r="AD76" s="18"/>
      <c r="AE76" s="18"/>
      <c r="AF76" s="63" t="s">
        <v>25</v>
      </c>
      <c r="AG76" s="18"/>
      <c r="AH76" s="18"/>
      <c r="AI76" s="19" t="s">
        <v>148</v>
      </c>
    </row>
    <row r="77" spans="2:35" ht="21" customHeight="1">
      <c r="B77" s="127"/>
      <c r="C77" s="18" t="s">
        <v>149</v>
      </c>
      <c r="D77" s="18"/>
      <c r="E77" s="18"/>
      <c r="F77" s="173"/>
      <c r="G77" s="174"/>
      <c r="H77" s="136"/>
      <c r="I77" s="208"/>
      <c r="J77" s="18"/>
      <c r="K77" s="18"/>
      <c r="L77" s="18"/>
      <c r="M77" s="18"/>
      <c r="N77" s="18"/>
      <c r="O77" s="18"/>
      <c r="P77" s="195"/>
      <c r="Q77" s="18"/>
      <c r="R77" s="18"/>
      <c r="S77" s="18"/>
      <c r="T77" s="18"/>
      <c r="U77" s="18"/>
      <c r="V77" s="18"/>
      <c r="W77" s="18"/>
      <c r="X77" s="18"/>
      <c r="Y77" s="18"/>
      <c r="Z77" s="91"/>
      <c r="AA77" s="197"/>
      <c r="AB77" s="18"/>
      <c r="AC77" s="197"/>
      <c r="AD77" s="18"/>
      <c r="AE77" s="181">
        <v>2355004</v>
      </c>
      <c r="AF77" s="8"/>
      <c r="AG77" s="18" t="s">
        <v>150</v>
      </c>
      <c r="AH77" s="18"/>
      <c r="AI77" s="19" t="s">
        <v>151</v>
      </c>
    </row>
    <row r="78" spans="2:35" ht="24" customHeight="1">
      <c r="B78" s="128"/>
      <c r="C78" s="18" t="s">
        <v>152</v>
      </c>
      <c r="D78" s="18"/>
      <c r="E78" s="18"/>
      <c r="F78" s="175"/>
      <c r="G78" s="176"/>
      <c r="H78" s="137"/>
      <c r="I78" s="209"/>
      <c r="J78" s="18"/>
      <c r="K78" s="18"/>
      <c r="L78" s="18"/>
      <c r="M78" s="18"/>
      <c r="N78" s="18"/>
      <c r="O78" s="18"/>
      <c r="P78" s="194"/>
      <c r="Q78" s="18"/>
      <c r="R78" s="18"/>
      <c r="S78" s="18"/>
      <c r="T78" s="18"/>
      <c r="U78" s="18"/>
      <c r="V78" s="18"/>
      <c r="W78" s="18"/>
      <c r="X78" s="18"/>
      <c r="Y78" s="18"/>
      <c r="Z78" s="85"/>
      <c r="AA78" s="198"/>
      <c r="AB78" s="18"/>
      <c r="AC78" s="198"/>
      <c r="AD78" s="18"/>
      <c r="AE78" s="182"/>
      <c r="AF78" s="78" t="s">
        <v>30</v>
      </c>
      <c r="AG78" s="16"/>
      <c r="AH78" s="14"/>
      <c r="AI78" s="35" t="s">
        <v>153</v>
      </c>
    </row>
    <row r="79" spans="2:35">
      <c r="B79" s="104" t="s">
        <v>39</v>
      </c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</row>
    <row r="80" spans="2:35" ht="15" customHeight="1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24" t="s">
        <v>41</v>
      </c>
      <c r="AG80" s="124"/>
      <c r="AH80" s="124"/>
      <c r="AI80" s="124"/>
    </row>
    <row r="81" spans="2:35" hidden="1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15" t="s">
        <v>46</v>
      </c>
      <c r="AH81" s="115"/>
      <c r="AI81" s="115"/>
    </row>
    <row r="82" spans="2:35" ht="15">
      <c r="B82" s="106" t="s">
        <v>0</v>
      </c>
      <c r="C82" s="106" t="s">
        <v>1</v>
      </c>
      <c r="D82" s="107" t="s">
        <v>2</v>
      </c>
      <c r="E82" s="140" t="s">
        <v>3</v>
      </c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11" t="s">
        <v>4</v>
      </c>
      <c r="AE82" s="141" t="s">
        <v>35</v>
      </c>
      <c r="AF82" s="111" t="s">
        <v>5</v>
      </c>
      <c r="AG82" s="111" t="s">
        <v>6</v>
      </c>
      <c r="AH82" s="111" t="s">
        <v>7</v>
      </c>
      <c r="AI82" s="116" t="s">
        <v>8</v>
      </c>
    </row>
    <row r="83" spans="2:35" ht="33.75" customHeight="1">
      <c r="B83" s="106"/>
      <c r="C83" s="106"/>
      <c r="D83" s="107"/>
      <c r="E83" s="112" t="s">
        <v>9</v>
      </c>
      <c r="F83" s="114" t="s">
        <v>10</v>
      </c>
      <c r="G83" s="110"/>
      <c r="H83" s="110" t="s">
        <v>11</v>
      </c>
      <c r="I83" s="110"/>
      <c r="J83" s="110" t="s">
        <v>12</v>
      </c>
      <c r="K83" s="110"/>
      <c r="L83" s="110" t="s">
        <v>13</v>
      </c>
      <c r="M83" s="110"/>
      <c r="N83" s="112" t="s">
        <v>14</v>
      </c>
      <c r="O83" s="110" t="s">
        <v>15</v>
      </c>
      <c r="P83" s="110"/>
      <c r="Q83" s="110" t="s">
        <v>16</v>
      </c>
      <c r="R83" s="110"/>
      <c r="S83" s="110" t="s">
        <v>17</v>
      </c>
      <c r="T83" s="110"/>
      <c r="U83" s="108" t="s">
        <v>18</v>
      </c>
      <c r="V83" s="109"/>
      <c r="W83" s="110" t="s">
        <v>19</v>
      </c>
      <c r="X83" s="110"/>
      <c r="Y83" s="110" t="s">
        <v>20</v>
      </c>
      <c r="Z83" s="110"/>
      <c r="AA83" s="110" t="s">
        <v>21</v>
      </c>
      <c r="AB83" s="110"/>
      <c r="AC83" s="110"/>
      <c r="AD83" s="111"/>
      <c r="AE83" s="141"/>
      <c r="AF83" s="111"/>
      <c r="AG83" s="111"/>
      <c r="AH83" s="111"/>
      <c r="AI83" s="117"/>
    </row>
    <row r="84" spans="2:35" ht="27" customHeight="1">
      <c r="B84" s="106"/>
      <c r="C84" s="106"/>
      <c r="D84" s="107"/>
      <c r="E84" s="113"/>
      <c r="F84" s="1" t="s">
        <v>22</v>
      </c>
      <c r="G84" s="1" t="s">
        <v>23</v>
      </c>
      <c r="H84" s="1" t="s">
        <v>22</v>
      </c>
      <c r="I84" s="1" t="s">
        <v>23</v>
      </c>
      <c r="J84" s="1" t="s">
        <v>22</v>
      </c>
      <c r="K84" s="1" t="s">
        <v>23</v>
      </c>
      <c r="L84" s="1" t="s">
        <v>22</v>
      </c>
      <c r="M84" s="1" t="s">
        <v>23</v>
      </c>
      <c r="N84" s="113"/>
      <c r="O84" s="1" t="s">
        <v>22</v>
      </c>
      <c r="P84" s="1" t="s">
        <v>23</v>
      </c>
      <c r="Q84" s="1" t="s">
        <v>22</v>
      </c>
      <c r="R84" s="1" t="s">
        <v>23</v>
      </c>
      <c r="S84" s="1" t="s">
        <v>22</v>
      </c>
      <c r="T84" s="1" t="s">
        <v>23</v>
      </c>
      <c r="U84" s="1" t="s">
        <v>22</v>
      </c>
      <c r="V84" s="1" t="s">
        <v>23</v>
      </c>
      <c r="W84" s="1" t="s">
        <v>22</v>
      </c>
      <c r="X84" s="1" t="s">
        <v>23</v>
      </c>
      <c r="Y84" s="1" t="s">
        <v>22</v>
      </c>
      <c r="Z84" s="1" t="s">
        <v>23</v>
      </c>
      <c r="AA84" s="1" t="s">
        <v>22</v>
      </c>
      <c r="AB84" s="1" t="s">
        <v>24</v>
      </c>
      <c r="AC84" s="1" t="s">
        <v>23</v>
      </c>
      <c r="AD84" s="111"/>
      <c r="AE84" s="141"/>
      <c r="AF84" s="111"/>
      <c r="AG84" s="111"/>
      <c r="AH84" s="111"/>
      <c r="AI84" s="118"/>
    </row>
    <row r="85" spans="2:35">
      <c r="B85" s="2">
        <v>2</v>
      </c>
      <c r="C85" s="3">
        <v>3</v>
      </c>
      <c r="D85" s="2">
        <v>4</v>
      </c>
      <c r="E85" s="2">
        <v>6</v>
      </c>
      <c r="F85" s="2">
        <v>7</v>
      </c>
      <c r="G85" s="2">
        <v>8</v>
      </c>
      <c r="H85" s="2">
        <v>9</v>
      </c>
      <c r="I85" s="2">
        <v>10</v>
      </c>
      <c r="J85" s="2">
        <v>11</v>
      </c>
      <c r="K85" s="2">
        <v>12</v>
      </c>
      <c r="L85" s="2">
        <v>13</v>
      </c>
      <c r="M85" s="2">
        <v>14</v>
      </c>
      <c r="N85" s="2">
        <v>15</v>
      </c>
      <c r="O85" s="2">
        <v>16</v>
      </c>
      <c r="P85" s="2">
        <v>17</v>
      </c>
      <c r="Q85" s="2">
        <v>18</v>
      </c>
      <c r="R85" s="2">
        <v>19</v>
      </c>
      <c r="S85" s="2">
        <v>20</v>
      </c>
      <c r="T85" s="2">
        <v>21</v>
      </c>
      <c r="U85" s="4">
        <v>22</v>
      </c>
      <c r="V85" s="4">
        <v>23</v>
      </c>
      <c r="W85" s="2">
        <v>24</v>
      </c>
      <c r="X85" s="2">
        <v>25</v>
      </c>
      <c r="Y85" s="2">
        <v>26</v>
      </c>
      <c r="Z85" s="2">
        <v>27</v>
      </c>
      <c r="AA85" s="2">
        <v>32</v>
      </c>
      <c r="AB85" s="4">
        <v>33</v>
      </c>
      <c r="AC85" s="2">
        <v>34</v>
      </c>
      <c r="AD85" s="2">
        <v>35</v>
      </c>
      <c r="AE85" s="2">
        <v>36</v>
      </c>
      <c r="AF85" s="2">
        <v>38</v>
      </c>
      <c r="AG85" s="2">
        <v>39</v>
      </c>
      <c r="AH85" s="4">
        <v>40</v>
      </c>
      <c r="AI85" s="2">
        <v>44</v>
      </c>
    </row>
    <row r="86" spans="2:35" ht="22.5" customHeight="1">
      <c r="B86" s="125">
        <v>40603</v>
      </c>
      <c r="C86" s="18" t="s">
        <v>152</v>
      </c>
      <c r="D86" s="18"/>
      <c r="E86" s="18" t="s">
        <v>160</v>
      </c>
      <c r="F86" s="169">
        <f>(20876-20524)*7.2</f>
        <v>2534.4</v>
      </c>
      <c r="G86" s="169"/>
      <c r="H86" s="72"/>
      <c r="I86" s="135"/>
      <c r="J86" s="18"/>
      <c r="K86" s="18"/>
      <c r="L86" s="18"/>
      <c r="M86" s="18"/>
      <c r="N86" s="18"/>
      <c r="O86" s="193" t="s">
        <v>253</v>
      </c>
      <c r="P86" s="183" t="s">
        <v>254</v>
      </c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35" t="s">
        <v>168</v>
      </c>
      <c r="AB86" s="18"/>
      <c r="AC86" s="135" t="s">
        <v>168</v>
      </c>
      <c r="AD86" s="18"/>
      <c r="AE86" s="18"/>
      <c r="AF86" s="18"/>
      <c r="AG86" s="18"/>
      <c r="AH86" s="18"/>
      <c r="AI86" s="19"/>
    </row>
    <row r="87" spans="2:35" ht="15" customHeight="1">
      <c r="B87" s="127"/>
      <c r="C87" s="16" t="s">
        <v>158</v>
      </c>
      <c r="D87" s="16"/>
      <c r="E87" s="16"/>
      <c r="F87" s="169"/>
      <c r="G87" s="169"/>
      <c r="H87" s="92"/>
      <c r="I87" s="136"/>
      <c r="J87" s="16"/>
      <c r="K87" s="16"/>
      <c r="L87" s="16"/>
      <c r="M87" s="16"/>
      <c r="N87" s="16"/>
      <c r="O87" s="195"/>
      <c r="P87" s="184"/>
      <c r="Q87" s="16"/>
      <c r="R87" s="16"/>
      <c r="S87" s="16"/>
      <c r="T87" s="16"/>
      <c r="U87" s="16"/>
      <c r="V87" s="16"/>
      <c r="W87" s="16"/>
      <c r="X87" s="16"/>
      <c r="Y87" s="16"/>
      <c r="Z87" s="14"/>
      <c r="AA87" s="136"/>
      <c r="AB87" s="39"/>
      <c r="AC87" s="136"/>
      <c r="AD87" s="14"/>
      <c r="AE87" s="14"/>
      <c r="AF87" s="14"/>
      <c r="AG87" s="14"/>
      <c r="AH87" s="14"/>
      <c r="AI87" s="167" t="s">
        <v>161</v>
      </c>
    </row>
    <row r="88" spans="2:35" ht="15" customHeight="1">
      <c r="B88" s="127"/>
      <c r="C88" s="16" t="s">
        <v>159</v>
      </c>
      <c r="D88" s="16"/>
      <c r="E88" s="16"/>
      <c r="F88" s="169"/>
      <c r="G88" s="169"/>
      <c r="H88" s="92"/>
      <c r="I88" s="136"/>
      <c r="J88" s="16"/>
      <c r="K88" s="16"/>
      <c r="L88" s="16"/>
      <c r="M88" s="16"/>
      <c r="N88" s="16"/>
      <c r="O88" s="195"/>
      <c r="P88" s="184"/>
      <c r="Q88" s="16"/>
      <c r="R88" s="16"/>
      <c r="S88" s="16"/>
      <c r="T88" s="16"/>
      <c r="U88" s="16"/>
      <c r="V88" s="16"/>
      <c r="W88" s="16"/>
      <c r="X88" s="16"/>
      <c r="Y88" s="16"/>
      <c r="Z88" s="14"/>
      <c r="AA88" s="136"/>
      <c r="AB88" s="39"/>
      <c r="AC88" s="136"/>
      <c r="AD88" s="14"/>
      <c r="AE88" s="14"/>
      <c r="AF88" s="14"/>
      <c r="AG88" s="14"/>
      <c r="AH88" s="14"/>
      <c r="AI88" s="168"/>
    </row>
    <row r="89" spans="2:35" ht="16.5" customHeight="1">
      <c r="B89" s="127"/>
      <c r="C89" s="16" t="s">
        <v>162</v>
      </c>
      <c r="D89" s="16"/>
      <c r="E89" s="16"/>
      <c r="F89" s="169"/>
      <c r="G89" s="169"/>
      <c r="H89" s="93"/>
      <c r="I89" s="136"/>
      <c r="J89" s="16"/>
      <c r="K89" s="16"/>
      <c r="L89" s="16"/>
      <c r="M89" s="16"/>
      <c r="N89" s="16"/>
      <c r="O89" s="195"/>
      <c r="P89" s="184"/>
      <c r="Q89" s="16"/>
      <c r="R89" s="16"/>
      <c r="S89" s="16"/>
      <c r="T89" s="16"/>
      <c r="U89" s="16"/>
      <c r="V89" s="16"/>
      <c r="W89" s="186" t="s">
        <v>164</v>
      </c>
      <c r="X89" s="186" t="s">
        <v>187</v>
      </c>
      <c r="Y89" s="16"/>
      <c r="Z89" s="14"/>
      <c r="AA89" s="137"/>
      <c r="AB89" s="39"/>
      <c r="AC89" s="137"/>
      <c r="AD89" s="14"/>
      <c r="AE89" s="14"/>
      <c r="AF89" s="14"/>
      <c r="AG89" s="14"/>
      <c r="AH89" s="14"/>
      <c r="AI89" s="96"/>
    </row>
    <row r="90" spans="2:35" ht="14.25" customHeight="1">
      <c r="B90" s="127"/>
      <c r="C90" s="16" t="s">
        <v>163</v>
      </c>
      <c r="D90" s="16"/>
      <c r="E90" s="16"/>
      <c r="F90" s="169"/>
      <c r="G90" s="169"/>
      <c r="H90" s="16"/>
      <c r="I90" s="136"/>
      <c r="J90" s="16"/>
      <c r="K90" s="16"/>
      <c r="L90" s="16"/>
      <c r="M90" s="16"/>
      <c r="N90" s="16"/>
      <c r="O90" s="195"/>
      <c r="P90" s="184"/>
      <c r="Q90" s="16"/>
      <c r="R90" s="16"/>
      <c r="S90" s="16"/>
      <c r="T90" s="16"/>
      <c r="U90" s="16"/>
      <c r="V90" s="16"/>
      <c r="W90" s="186"/>
      <c r="X90" s="186"/>
      <c r="Y90" s="16"/>
      <c r="Z90" s="14"/>
      <c r="AA90" s="238" t="s">
        <v>33</v>
      </c>
      <c r="AB90" s="41"/>
      <c r="AC90" s="238" t="s">
        <v>33</v>
      </c>
      <c r="AD90" s="14"/>
      <c r="AE90" s="14"/>
      <c r="AF90" s="14"/>
      <c r="AG90" s="14"/>
      <c r="AH90" s="14"/>
      <c r="AI90" s="96"/>
    </row>
    <row r="91" spans="2:35" ht="21" customHeight="1">
      <c r="B91" s="127"/>
      <c r="C91" s="16" t="s">
        <v>166</v>
      </c>
      <c r="D91" s="16"/>
      <c r="E91" s="18"/>
      <c r="F91" s="169"/>
      <c r="G91" s="169"/>
      <c r="H91" s="16"/>
      <c r="I91" s="136"/>
      <c r="J91" s="16"/>
      <c r="K91" s="16"/>
      <c r="L91" s="16"/>
      <c r="M91" s="16"/>
      <c r="N91" s="16"/>
      <c r="O91" s="194"/>
      <c r="P91" s="184"/>
      <c r="Q91" s="16"/>
      <c r="R91" s="16"/>
      <c r="S91" s="16"/>
      <c r="T91" s="16"/>
      <c r="U91" s="16"/>
      <c r="V91" s="16"/>
      <c r="W91" s="95"/>
      <c r="X91" s="95"/>
      <c r="Y91" s="16"/>
      <c r="Z91" s="94"/>
      <c r="AA91" s="239"/>
      <c r="AB91" s="41"/>
      <c r="AC91" s="239"/>
      <c r="AD91" s="14"/>
      <c r="AE91" s="14"/>
      <c r="AF91" s="63" t="s">
        <v>25</v>
      </c>
      <c r="AG91" s="14"/>
      <c r="AH91" s="14"/>
      <c r="AI91" s="96" t="s">
        <v>167</v>
      </c>
    </row>
    <row r="92" spans="2:35" ht="20.25" customHeight="1">
      <c r="B92" s="127"/>
      <c r="C92" s="16" t="s">
        <v>166</v>
      </c>
      <c r="D92" s="16"/>
      <c r="E92" s="18" t="s">
        <v>26</v>
      </c>
      <c r="F92" s="232">
        <f>(23643-20876)*6</f>
        <v>16602</v>
      </c>
      <c r="G92" s="233"/>
      <c r="H92" s="135" t="s">
        <v>197</v>
      </c>
      <c r="I92" s="136"/>
      <c r="J92" s="16"/>
      <c r="K92" s="16"/>
      <c r="L92" s="16"/>
      <c r="M92" s="16"/>
      <c r="N92" s="16"/>
      <c r="O92" s="83"/>
      <c r="P92" s="184"/>
      <c r="Q92" s="16"/>
      <c r="R92" s="16"/>
      <c r="S92" s="16"/>
      <c r="T92" s="16"/>
      <c r="U92" s="16"/>
      <c r="V92" s="16"/>
      <c r="W92" s="95"/>
      <c r="X92" s="95"/>
      <c r="Y92" s="16"/>
      <c r="Z92" s="94"/>
      <c r="AA92" s="239"/>
      <c r="AB92" s="41"/>
      <c r="AC92" s="239"/>
      <c r="AD92" s="14"/>
      <c r="AE92" s="14"/>
      <c r="AF92" s="8"/>
      <c r="AG92" s="14"/>
      <c r="AH92" s="14"/>
      <c r="AI92" s="96"/>
    </row>
    <row r="93" spans="2:35" ht="16.5" customHeight="1">
      <c r="B93" s="127"/>
      <c r="C93" s="16" t="s">
        <v>165</v>
      </c>
      <c r="D93" s="16"/>
      <c r="E93" s="16"/>
      <c r="F93" s="234"/>
      <c r="G93" s="235"/>
      <c r="H93" s="136"/>
      <c r="I93" s="137"/>
      <c r="J93" s="16"/>
      <c r="K93" s="16"/>
      <c r="L93" s="16"/>
      <c r="M93" s="16"/>
      <c r="N93" s="16"/>
      <c r="O93" s="84"/>
      <c r="P93" s="185"/>
      <c r="Q93" s="16"/>
      <c r="R93" s="16"/>
      <c r="S93" s="16"/>
      <c r="T93" s="16"/>
      <c r="U93" s="16"/>
      <c r="V93" s="16"/>
      <c r="W93" s="95"/>
      <c r="X93" s="95"/>
      <c r="Y93" s="16"/>
      <c r="Z93" s="94"/>
      <c r="AA93" s="239"/>
      <c r="AB93" s="41"/>
      <c r="AC93" s="239"/>
      <c r="AD93" s="14"/>
      <c r="AE93" s="14"/>
      <c r="AF93" s="8"/>
      <c r="AG93" s="14"/>
      <c r="AH93" s="14"/>
      <c r="AI93" s="96"/>
    </row>
    <row r="94" spans="2:35" ht="22.5" customHeight="1">
      <c r="B94" s="127"/>
      <c r="C94" s="16" t="s">
        <v>165</v>
      </c>
      <c r="D94" s="16"/>
      <c r="E94" s="16"/>
      <c r="F94" s="234"/>
      <c r="G94" s="235"/>
      <c r="H94" s="136"/>
      <c r="I94" s="135" t="s">
        <v>196</v>
      </c>
      <c r="J94" s="16"/>
      <c r="K94" s="16"/>
      <c r="L94" s="16"/>
      <c r="M94" s="16"/>
      <c r="N94" s="16"/>
      <c r="O94" s="31"/>
      <c r="P94" s="40"/>
      <c r="Q94" s="16"/>
      <c r="R94" s="16"/>
      <c r="S94" s="16"/>
      <c r="T94" s="16"/>
      <c r="U94" s="16"/>
      <c r="V94" s="16"/>
      <c r="W94" s="16"/>
      <c r="X94" s="40"/>
      <c r="Y94" s="16"/>
      <c r="Z94" s="187" t="s">
        <v>170</v>
      </c>
      <c r="AA94" s="239"/>
      <c r="AB94" s="41"/>
      <c r="AC94" s="239"/>
      <c r="AD94" s="14"/>
      <c r="AE94" s="14"/>
      <c r="AF94" s="14"/>
      <c r="AG94" s="14"/>
      <c r="AH94" s="14"/>
      <c r="AI94" s="96" t="s">
        <v>181</v>
      </c>
    </row>
    <row r="95" spans="2:35" ht="35.25" customHeight="1">
      <c r="B95" s="127"/>
      <c r="C95" s="16" t="s">
        <v>172</v>
      </c>
      <c r="D95" s="16"/>
      <c r="E95" s="16"/>
      <c r="F95" s="234"/>
      <c r="G95" s="235"/>
      <c r="H95" s="136"/>
      <c r="I95" s="136"/>
      <c r="J95" s="16"/>
      <c r="K95" s="16"/>
      <c r="L95" s="16"/>
      <c r="M95" s="16"/>
      <c r="N95" s="16"/>
      <c r="O95" s="31"/>
      <c r="P95" s="40"/>
      <c r="Q95" s="16"/>
      <c r="R95" s="16"/>
      <c r="S95" s="16"/>
      <c r="T95" s="16"/>
      <c r="U95" s="16"/>
      <c r="V95" s="16"/>
      <c r="W95" s="16"/>
      <c r="X95" s="85"/>
      <c r="Y95" s="16"/>
      <c r="Z95" s="188"/>
      <c r="AA95" s="239"/>
      <c r="AB95" s="41"/>
      <c r="AC95" s="239"/>
      <c r="AD95" s="14"/>
      <c r="AE95" s="14"/>
      <c r="AF95" s="63" t="s">
        <v>25</v>
      </c>
      <c r="AG95" s="14"/>
      <c r="AH95" s="14"/>
      <c r="AI95" s="96" t="s">
        <v>173</v>
      </c>
    </row>
    <row r="96" spans="2:35" ht="18" customHeight="1">
      <c r="B96" s="127"/>
      <c r="C96" s="16" t="s">
        <v>171</v>
      </c>
      <c r="D96" s="16"/>
      <c r="E96" s="16"/>
      <c r="F96" s="234"/>
      <c r="G96" s="235"/>
      <c r="H96" s="136"/>
      <c r="I96" s="136"/>
      <c r="J96" s="16"/>
      <c r="K96" s="16"/>
      <c r="L96" s="16"/>
      <c r="M96" s="16"/>
      <c r="N96" s="16"/>
      <c r="O96" s="31"/>
      <c r="P96" s="40"/>
      <c r="Q96" s="16"/>
      <c r="R96" s="16"/>
      <c r="S96" s="16"/>
      <c r="T96" s="16"/>
      <c r="U96" s="16"/>
      <c r="V96" s="16"/>
      <c r="W96" s="16"/>
      <c r="X96" s="85"/>
      <c r="Y96" s="16"/>
      <c r="Z96" s="189"/>
      <c r="AA96" s="239"/>
      <c r="AB96" s="41"/>
      <c r="AC96" s="239"/>
      <c r="AD96" s="14"/>
      <c r="AE96" s="14"/>
      <c r="AF96" s="14"/>
      <c r="AG96" s="14"/>
      <c r="AH96" s="14"/>
      <c r="AI96" s="96"/>
    </row>
    <row r="97" spans="2:35" ht="19.5" customHeight="1">
      <c r="B97" s="127"/>
      <c r="C97" s="16" t="s">
        <v>174</v>
      </c>
      <c r="D97" s="16"/>
      <c r="E97" s="16"/>
      <c r="F97" s="234"/>
      <c r="G97" s="235"/>
      <c r="H97" s="136"/>
      <c r="I97" s="136"/>
      <c r="J97" s="16"/>
      <c r="K97" s="16"/>
      <c r="L97" s="16"/>
      <c r="M97" s="16"/>
      <c r="N97" s="16"/>
      <c r="O97" s="31"/>
      <c r="P97" s="15"/>
      <c r="Q97" s="16"/>
      <c r="R97" s="16"/>
      <c r="S97" s="16"/>
      <c r="T97" s="16"/>
      <c r="U97" s="16"/>
      <c r="V97" s="16"/>
      <c r="W97" s="40"/>
      <c r="X97" s="40"/>
      <c r="Y97" s="16"/>
      <c r="Z97" s="14"/>
      <c r="AA97" s="239"/>
      <c r="AB97" s="41"/>
      <c r="AC97" s="239"/>
      <c r="AD97" s="14"/>
      <c r="AE97" s="14"/>
      <c r="AF97" s="14"/>
      <c r="AG97" s="16" t="s">
        <v>125</v>
      </c>
      <c r="AH97" s="14"/>
      <c r="AI97" s="7" t="s">
        <v>175</v>
      </c>
    </row>
    <row r="98" spans="2:35" ht="18.75" customHeight="1">
      <c r="B98" s="127"/>
      <c r="C98" s="16" t="s">
        <v>176</v>
      </c>
      <c r="D98" s="16"/>
      <c r="E98" s="16"/>
      <c r="F98" s="234"/>
      <c r="G98" s="235"/>
      <c r="H98" s="136"/>
      <c r="I98" s="136"/>
      <c r="J98" s="16"/>
      <c r="K98" s="16"/>
      <c r="L98" s="16"/>
      <c r="M98" s="16"/>
      <c r="N98" s="16"/>
      <c r="O98" s="31"/>
      <c r="P98" s="40"/>
      <c r="Q98" s="16"/>
      <c r="R98" s="16"/>
      <c r="S98" s="16"/>
      <c r="T98" s="16"/>
      <c r="U98" s="16"/>
      <c r="V98" s="16"/>
      <c r="W98" s="85"/>
      <c r="X98" s="16"/>
      <c r="Y98" s="16"/>
      <c r="Z98" s="14"/>
      <c r="AA98" s="239"/>
      <c r="AB98" s="41"/>
      <c r="AC98" s="239"/>
      <c r="AD98" s="14"/>
      <c r="AE98" s="14"/>
      <c r="AF98" s="97" t="s">
        <v>25</v>
      </c>
      <c r="AG98" s="16"/>
      <c r="AH98" s="14"/>
      <c r="AI98" s="96" t="s">
        <v>177</v>
      </c>
    </row>
    <row r="99" spans="2:35">
      <c r="B99" s="127"/>
      <c r="C99" s="16" t="s">
        <v>178</v>
      </c>
      <c r="D99" s="16"/>
      <c r="E99" s="16"/>
      <c r="F99" s="234"/>
      <c r="G99" s="235"/>
      <c r="H99" s="136"/>
      <c r="I99" s="136"/>
      <c r="J99" s="16"/>
      <c r="K99" s="16"/>
      <c r="L99" s="16"/>
      <c r="M99" s="16"/>
      <c r="N99" s="16"/>
      <c r="O99" s="31"/>
      <c r="P99" s="162" t="s">
        <v>182</v>
      </c>
      <c r="Q99" s="16"/>
      <c r="R99" s="16"/>
      <c r="S99" s="16"/>
      <c r="T99" s="16"/>
      <c r="U99" s="16"/>
      <c r="V99" s="16"/>
      <c r="W99" s="16"/>
      <c r="X99" s="186" t="s">
        <v>191</v>
      </c>
      <c r="Y99" s="16"/>
      <c r="Z99" s="14"/>
      <c r="AA99" s="239"/>
      <c r="AB99" s="41"/>
      <c r="AC99" s="239"/>
      <c r="AD99" s="14"/>
      <c r="AE99" s="14"/>
      <c r="AF99" s="14"/>
      <c r="AG99" s="16"/>
      <c r="AH99" s="14"/>
      <c r="AI99" s="96" t="s">
        <v>183</v>
      </c>
    </row>
    <row r="100" spans="2:35">
      <c r="B100" s="127"/>
      <c r="C100" s="16" t="s">
        <v>184</v>
      </c>
      <c r="D100" s="16"/>
      <c r="E100" s="16"/>
      <c r="F100" s="234"/>
      <c r="G100" s="235"/>
      <c r="H100" s="136"/>
      <c r="I100" s="136"/>
      <c r="J100" s="16"/>
      <c r="K100" s="16"/>
      <c r="L100" s="16"/>
      <c r="M100" s="16"/>
      <c r="N100" s="16"/>
      <c r="O100" s="165" t="s">
        <v>186</v>
      </c>
      <c r="P100" s="190"/>
      <c r="Q100" s="16"/>
      <c r="R100" s="16"/>
      <c r="S100" s="16"/>
      <c r="T100" s="16"/>
      <c r="U100" s="16"/>
      <c r="V100" s="16"/>
      <c r="W100" s="186" t="s">
        <v>190</v>
      </c>
      <c r="X100" s="186"/>
      <c r="Y100" s="16"/>
      <c r="Z100" s="14"/>
      <c r="AA100" s="239"/>
      <c r="AB100" s="41"/>
      <c r="AC100" s="239"/>
      <c r="AD100" s="14"/>
      <c r="AE100" s="14"/>
      <c r="AF100" s="14"/>
      <c r="AG100" s="16"/>
      <c r="AH100" s="14"/>
      <c r="AI100" s="96"/>
    </row>
    <row r="101" spans="2:35" ht="15.75" customHeight="1">
      <c r="B101" s="127"/>
      <c r="C101" s="16" t="s">
        <v>179</v>
      </c>
      <c r="D101" s="16"/>
      <c r="E101" s="16"/>
      <c r="F101" s="234"/>
      <c r="G101" s="235"/>
      <c r="H101" s="136"/>
      <c r="I101" s="136"/>
      <c r="J101" s="16"/>
      <c r="K101" s="16"/>
      <c r="L101" s="16"/>
      <c r="M101" s="16"/>
      <c r="N101" s="16"/>
      <c r="O101" s="166"/>
      <c r="P101" s="190"/>
      <c r="Q101" s="16"/>
      <c r="R101" s="16"/>
      <c r="S101" s="16"/>
      <c r="T101" s="16"/>
      <c r="U101" s="16"/>
      <c r="V101" s="16"/>
      <c r="W101" s="186"/>
      <c r="X101" s="186"/>
      <c r="Y101" s="16"/>
      <c r="Z101" s="14"/>
      <c r="AA101" s="239"/>
      <c r="AB101" s="41"/>
      <c r="AC101" s="239"/>
      <c r="AD101" s="14"/>
      <c r="AE101" s="14"/>
      <c r="AF101" s="14"/>
      <c r="AG101" s="16"/>
      <c r="AH101" s="14"/>
      <c r="AI101" s="7"/>
    </row>
    <row r="102" spans="2:35">
      <c r="B102" s="127"/>
      <c r="C102" s="16" t="s">
        <v>185</v>
      </c>
      <c r="D102" s="16"/>
      <c r="E102" s="16"/>
      <c r="F102" s="234"/>
      <c r="G102" s="235"/>
      <c r="H102" s="136"/>
      <c r="I102" s="136"/>
      <c r="J102" s="16"/>
      <c r="K102" s="16"/>
      <c r="L102" s="16"/>
      <c r="M102" s="16"/>
      <c r="N102" s="16"/>
      <c r="O102" s="31"/>
      <c r="P102" s="190"/>
      <c r="Q102" s="16"/>
      <c r="R102" s="16"/>
      <c r="S102" s="16"/>
      <c r="T102" s="16"/>
      <c r="U102" s="16"/>
      <c r="V102" s="16"/>
      <c r="W102" s="186"/>
      <c r="X102" s="95"/>
      <c r="Y102" s="16"/>
      <c r="Z102" s="14"/>
      <c r="AA102" s="239"/>
      <c r="AB102" s="41"/>
      <c r="AC102" s="239"/>
      <c r="AD102" s="14"/>
      <c r="AE102" s="14"/>
      <c r="AF102" s="14"/>
      <c r="AG102" s="16"/>
      <c r="AH102" s="14"/>
      <c r="AI102" s="7"/>
    </row>
    <row r="103" spans="2:35">
      <c r="B103" s="127"/>
      <c r="C103" s="16" t="s">
        <v>180</v>
      </c>
      <c r="D103" s="16"/>
      <c r="E103" s="16"/>
      <c r="F103" s="234"/>
      <c r="G103" s="235"/>
      <c r="H103" s="136"/>
      <c r="I103" s="136"/>
      <c r="J103" s="16"/>
      <c r="K103" s="16"/>
      <c r="L103" s="16"/>
      <c r="M103" s="16"/>
      <c r="N103" s="16"/>
      <c r="O103" s="31"/>
      <c r="P103" s="163"/>
      <c r="Q103" s="16"/>
      <c r="R103" s="16"/>
      <c r="S103" s="16"/>
      <c r="T103" s="16"/>
      <c r="U103" s="16"/>
      <c r="V103" s="16"/>
      <c r="W103" s="16"/>
      <c r="X103" s="16"/>
      <c r="Y103" s="16"/>
      <c r="Z103" s="14"/>
      <c r="AA103" s="239"/>
      <c r="AB103" s="41"/>
      <c r="AC103" s="239"/>
      <c r="AD103" s="14"/>
      <c r="AE103" s="14"/>
      <c r="AF103" s="14"/>
      <c r="AG103" s="16"/>
      <c r="AH103" s="14"/>
      <c r="AI103" s="7"/>
    </row>
    <row r="104" spans="2:35">
      <c r="B104" s="127"/>
      <c r="C104" s="16" t="s">
        <v>188</v>
      </c>
      <c r="D104" s="16"/>
      <c r="E104" s="16"/>
      <c r="F104" s="234"/>
      <c r="G104" s="235"/>
      <c r="H104" s="136"/>
      <c r="I104" s="136"/>
      <c r="J104" s="16"/>
      <c r="K104" s="16"/>
      <c r="L104" s="16"/>
      <c r="M104" s="16"/>
      <c r="N104" s="16"/>
      <c r="O104" s="31"/>
      <c r="P104" s="162" t="s">
        <v>195</v>
      </c>
      <c r="Q104" s="16"/>
      <c r="R104" s="16"/>
      <c r="S104" s="16"/>
      <c r="T104" s="16"/>
      <c r="U104" s="16"/>
      <c r="V104" s="16"/>
      <c r="W104" s="191" t="s">
        <v>222</v>
      </c>
      <c r="X104" s="16"/>
      <c r="Y104" s="16"/>
      <c r="Z104" s="14"/>
      <c r="AA104" s="239"/>
      <c r="AB104" s="41"/>
      <c r="AC104" s="239"/>
      <c r="AD104" s="14"/>
      <c r="AE104" s="14"/>
      <c r="AF104" s="14"/>
      <c r="AG104" s="16"/>
      <c r="AH104" s="14"/>
      <c r="AI104" s="7" t="s">
        <v>192</v>
      </c>
    </row>
    <row r="105" spans="2:35">
      <c r="B105" s="127"/>
      <c r="C105" s="16" t="s">
        <v>189</v>
      </c>
      <c r="D105" s="16"/>
      <c r="E105" s="16"/>
      <c r="F105" s="234"/>
      <c r="G105" s="235"/>
      <c r="H105" s="136"/>
      <c r="I105" s="136"/>
      <c r="J105" s="16"/>
      <c r="K105" s="16"/>
      <c r="L105" s="16"/>
      <c r="M105" s="16"/>
      <c r="N105" s="16"/>
      <c r="O105" s="31"/>
      <c r="P105" s="163"/>
      <c r="Q105" s="16"/>
      <c r="R105" s="16"/>
      <c r="S105" s="16"/>
      <c r="T105" s="16"/>
      <c r="U105" s="16"/>
      <c r="V105" s="16"/>
      <c r="W105" s="192"/>
      <c r="X105" s="16"/>
      <c r="Y105" s="16"/>
      <c r="Z105" s="14"/>
      <c r="AA105" s="239"/>
      <c r="AB105" s="41"/>
      <c r="AC105" s="239"/>
      <c r="AD105" s="14"/>
      <c r="AE105" s="24"/>
      <c r="AF105" s="31"/>
      <c r="AG105" s="16"/>
      <c r="AH105" s="14"/>
      <c r="AI105" s="35"/>
    </row>
    <row r="106" spans="2:35" ht="21" customHeight="1">
      <c r="B106" s="127"/>
      <c r="C106" s="16" t="s">
        <v>193</v>
      </c>
      <c r="D106" s="16"/>
      <c r="E106" s="16"/>
      <c r="F106" s="236"/>
      <c r="G106" s="237"/>
      <c r="H106" s="136"/>
      <c r="I106" s="136"/>
      <c r="J106" s="16"/>
      <c r="K106" s="16"/>
      <c r="L106" s="16"/>
      <c r="M106" s="16"/>
      <c r="N106" s="16"/>
      <c r="O106" s="31"/>
      <c r="P106" s="40"/>
      <c r="Q106" s="16"/>
      <c r="R106" s="16"/>
      <c r="S106" s="16"/>
      <c r="T106" s="16"/>
      <c r="U106" s="16"/>
      <c r="V106" s="16"/>
      <c r="W106" s="16"/>
      <c r="X106" s="16"/>
      <c r="Y106" s="16"/>
      <c r="Z106" s="14"/>
      <c r="AA106" s="240"/>
      <c r="AB106" s="42"/>
      <c r="AC106" s="240"/>
      <c r="AD106" s="14"/>
      <c r="AE106" s="14"/>
      <c r="AF106" s="97" t="s">
        <v>25</v>
      </c>
      <c r="AG106" s="14"/>
      <c r="AH106" s="14"/>
      <c r="AI106" s="96" t="s">
        <v>194</v>
      </c>
    </row>
    <row r="107" spans="2:35">
      <c r="B107" s="202" t="s">
        <v>48</v>
      </c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</row>
    <row r="108" spans="2:35">
      <c r="AF108" s="161" t="s">
        <v>41</v>
      </c>
      <c r="AG108" s="161"/>
      <c r="AH108" s="161"/>
      <c r="AI108" s="161"/>
    </row>
    <row r="109" spans="2:35" ht="15">
      <c r="B109" s="106" t="s">
        <v>0</v>
      </c>
      <c r="C109" s="106" t="s">
        <v>1</v>
      </c>
      <c r="D109" s="107" t="s">
        <v>2</v>
      </c>
      <c r="E109" s="140" t="s">
        <v>3</v>
      </c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11" t="s">
        <v>4</v>
      </c>
      <c r="AE109" s="141" t="s">
        <v>35</v>
      </c>
      <c r="AF109" s="111" t="s">
        <v>5</v>
      </c>
      <c r="AG109" s="111" t="s">
        <v>6</v>
      </c>
      <c r="AH109" s="111" t="s">
        <v>7</v>
      </c>
      <c r="AI109" s="116" t="s">
        <v>8</v>
      </c>
    </row>
    <row r="110" spans="2:35" ht="27" customHeight="1">
      <c r="B110" s="106"/>
      <c r="C110" s="106"/>
      <c r="D110" s="107"/>
      <c r="E110" s="112" t="s">
        <v>9</v>
      </c>
      <c r="F110" s="114" t="s">
        <v>10</v>
      </c>
      <c r="G110" s="110"/>
      <c r="H110" s="110" t="s">
        <v>11</v>
      </c>
      <c r="I110" s="110"/>
      <c r="J110" s="110" t="s">
        <v>12</v>
      </c>
      <c r="K110" s="110"/>
      <c r="L110" s="110" t="s">
        <v>13</v>
      </c>
      <c r="M110" s="110"/>
      <c r="N110" s="112" t="s">
        <v>14</v>
      </c>
      <c r="O110" s="110" t="s">
        <v>15</v>
      </c>
      <c r="P110" s="110"/>
      <c r="Q110" s="110" t="s">
        <v>16</v>
      </c>
      <c r="R110" s="110"/>
      <c r="S110" s="110" t="s">
        <v>17</v>
      </c>
      <c r="T110" s="110"/>
      <c r="U110" s="108" t="s">
        <v>18</v>
      </c>
      <c r="V110" s="109"/>
      <c r="W110" s="110" t="s">
        <v>19</v>
      </c>
      <c r="X110" s="110"/>
      <c r="Y110" s="110" t="s">
        <v>20</v>
      </c>
      <c r="Z110" s="110"/>
      <c r="AA110" s="110" t="s">
        <v>21</v>
      </c>
      <c r="AB110" s="110"/>
      <c r="AC110" s="110"/>
      <c r="AD110" s="111"/>
      <c r="AE110" s="141"/>
      <c r="AF110" s="111"/>
      <c r="AG110" s="111"/>
      <c r="AH110" s="111"/>
      <c r="AI110" s="117"/>
    </row>
    <row r="111" spans="2:35" ht="36" customHeight="1">
      <c r="B111" s="106"/>
      <c r="C111" s="106"/>
      <c r="D111" s="107"/>
      <c r="E111" s="113"/>
      <c r="F111" s="1" t="s">
        <v>22</v>
      </c>
      <c r="G111" s="1" t="s">
        <v>23</v>
      </c>
      <c r="H111" s="1" t="s">
        <v>22</v>
      </c>
      <c r="I111" s="1" t="s">
        <v>23</v>
      </c>
      <c r="J111" s="1" t="s">
        <v>22</v>
      </c>
      <c r="K111" s="1" t="s">
        <v>23</v>
      </c>
      <c r="L111" s="1" t="s">
        <v>22</v>
      </c>
      <c r="M111" s="1" t="s">
        <v>23</v>
      </c>
      <c r="N111" s="113"/>
      <c r="O111" s="1" t="s">
        <v>22</v>
      </c>
      <c r="P111" s="1" t="s">
        <v>23</v>
      </c>
      <c r="Q111" s="1" t="s">
        <v>22</v>
      </c>
      <c r="R111" s="1" t="s">
        <v>23</v>
      </c>
      <c r="S111" s="1" t="s">
        <v>22</v>
      </c>
      <c r="T111" s="1" t="s">
        <v>23</v>
      </c>
      <c r="U111" s="1" t="s">
        <v>22</v>
      </c>
      <c r="V111" s="1" t="s">
        <v>23</v>
      </c>
      <c r="W111" s="1" t="s">
        <v>22</v>
      </c>
      <c r="X111" s="1" t="s">
        <v>23</v>
      </c>
      <c r="Y111" s="1" t="s">
        <v>22</v>
      </c>
      <c r="Z111" s="1" t="s">
        <v>23</v>
      </c>
      <c r="AA111" s="1" t="s">
        <v>22</v>
      </c>
      <c r="AB111" s="1" t="s">
        <v>24</v>
      </c>
      <c r="AC111" s="1" t="s">
        <v>23</v>
      </c>
      <c r="AD111" s="111"/>
      <c r="AE111" s="141"/>
      <c r="AF111" s="111"/>
      <c r="AG111" s="111"/>
      <c r="AH111" s="111"/>
      <c r="AI111" s="118"/>
    </row>
    <row r="112" spans="2:35">
      <c r="B112" s="2">
        <v>2</v>
      </c>
      <c r="C112" s="3">
        <v>3</v>
      </c>
      <c r="D112" s="2">
        <v>4</v>
      </c>
      <c r="E112" s="2">
        <v>6</v>
      </c>
      <c r="F112" s="2">
        <v>7</v>
      </c>
      <c r="G112" s="2">
        <v>8</v>
      </c>
      <c r="H112" s="2">
        <v>9</v>
      </c>
      <c r="I112" s="2">
        <v>10</v>
      </c>
      <c r="J112" s="2">
        <v>11</v>
      </c>
      <c r="K112" s="2">
        <v>12</v>
      </c>
      <c r="L112" s="2">
        <v>13</v>
      </c>
      <c r="M112" s="2">
        <v>14</v>
      </c>
      <c r="N112" s="2">
        <v>15</v>
      </c>
      <c r="O112" s="2">
        <v>16</v>
      </c>
      <c r="P112" s="2">
        <v>17</v>
      </c>
      <c r="Q112" s="2">
        <v>18</v>
      </c>
      <c r="R112" s="2">
        <v>19</v>
      </c>
      <c r="S112" s="2">
        <v>20</v>
      </c>
      <c r="T112" s="2">
        <v>21</v>
      </c>
      <c r="U112" s="4">
        <v>22</v>
      </c>
      <c r="V112" s="4">
        <v>23</v>
      </c>
      <c r="W112" s="2">
        <v>24</v>
      </c>
      <c r="X112" s="2">
        <v>25</v>
      </c>
      <c r="Y112" s="2">
        <v>26</v>
      </c>
      <c r="Z112" s="2">
        <v>27</v>
      </c>
      <c r="AA112" s="2">
        <v>32</v>
      </c>
      <c r="AB112" s="4">
        <v>33</v>
      </c>
      <c r="AC112" s="2">
        <v>34</v>
      </c>
      <c r="AD112" s="2">
        <v>35</v>
      </c>
      <c r="AE112" s="2">
        <v>36</v>
      </c>
      <c r="AF112" s="2">
        <v>38</v>
      </c>
      <c r="AG112" s="2">
        <v>39</v>
      </c>
      <c r="AH112" s="4">
        <v>40</v>
      </c>
      <c r="AI112" s="2">
        <v>44</v>
      </c>
    </row>
    <row r="113" spans="2:35">
      <c r="B113" s="199" t="s">
        <v>239</v>
      </c>
      <c r="C113" s="27" t="s">
        <v>193</v>
      </c>
      <c r="D113" s="16"/>
      <c r="E113" s="16" t="s">
        <v>26</v>
      </c>
      <c r="F113" s="232">
        <f>(30731-23643)*6</f>
        <v>42528</v>
      </c>
      <c r="G113" s="233"/>
      <c r="H113" s="210" t="s">
        <v>237</v>
      </c>
      <c r="I113" s="210" t="s">
        <v>238</v>
      </c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9"/>
    </row>
    <row r="114" spans="2:35" ht="16.5">
      <c r="B114" s="200"/>
      <c r="C114" s="27" t="s">
        <v>198</v>
      </c>
      <c r="D114" s="16"/>
      <c r="E114" s="16"/>
      <c r="F114" s="234"/>
      <c r="G114" s="235"/>
      <c r="H114" s="211"/>
      <c r="I114" s="211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97" t="s">
        <v>25</v>
      </c>
      <c r="AG114" s="16"/>
      <c r="AH114" s="16"/>
      <c r="AI114" s="19" t="s">
        <v>199</v>
      </c>
    </row>
    <row r="115" spans="2:35" ht="24.75">
      <c r="B115" s="200"/>
      <c r="C115" s="27" t="s">
        <v>200</v>
      </c>
      <c r="D115" s="16"/>
      <c r="E115" s="16"/>
      <c r="F115" s="234"/>
      <c r="G115" s="235"/>
      <c r="H115" s="211"/>
      <c r="I115" s="211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 t="s">
        <v>201</v>
      </c>
      <c r="AH115" s="16"/>
      <c r="AI115" s="35" t="s">
        <v>202</v>
      </c>
    </row>
    <row r="116" spans="2:35" ht="16.5">
      <c r="B116" s="200"/>
      <c r="C116" s="27" t="s">
        <v>203</v>
      </c>
      <c r="D116" s="16"/>
      <c r="E116" s="16"/>
      <c r="F116" s="234"/>
      <c r="G116" s="235"/>
      <c r="H116" s="211"/>
      <c r="I116" s="211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97" t="s">
        <v>25</v>
      </c>
      <c r="AG116" s="16"/>
      <c r="AH116" s="16"/>
      <c r="AI116" s="19" t="s">
        <v>204</v>
      </c>
    </row>
    <row r="117" spans="2:35">
      <c r="B117" s="200"/>
      <c r="C117" s="27" t="s">
        <v>205</v>
      </c>
      <c r="D117" s="16"/>
      <c r="E117" s="16"/>
      <c r="F117" s="234"/>
      <c r="G117" s="235"/>
      <c r="H117" s="211"/>
      <c r="I117" s="211"/>
      <c r="J117" s="16"/>
      <c r="K117" s="16"/>
      <c r="L117" s="16"/>
      <c r="M117" s="16"/>
      <c r="N117" s="16"/>
      <c r="O117" s="16"/>
      <c r="P117" s="162" t="s">
        <v>207</v>
      </c>
      <c r="Q117" s="16"/>
      <c r="R117" s="16"/>
      <c r="S117" s="16"/>
      <c r="T117" s="16"/>
      <c r="U117" s="16"/>
      <c r="V117" s="16"/>
      <c r="W117" s="16"/>
      <c r="X117" s="191" t="s">
        <v>223</v>
      </c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9"/>
    </row>
    <row r="118" spans="2:35" ht="16.5">
      <c r="B118" s="200"/>
      <c r="C118" s="27" t="s">
        <v>206</v>
      </c>
      <c r="D118" s="16"/>
      <c r="E118" s="16"/>
      <c r="F118" s="234"/>
      <c r="G118" s="235"/>
      <c r="H118" s="211"/>
      <c r="I118" s="211"/>
      <c r="J118" s="16"/>
      <c r="K118" s="16"/>
      <c r="L118" s="16"/>
      <c r="M118" s="16"/>
      <c r="N118" s="16"/>
      <c r="O118" s="16"/>
      <c r="P118" s="163"/>
      <c r="Q118" s="16"/>
      <c r="R118" s="16"/>
      <c r="S118" s="16"/>
      <c r="T118" s="16"/>
      <c r="U118" s="16"/>
      <c r="V118" s="16"/>
      <c r="W118" s="16"/>
      <c r="X118" s="192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98" t="s">
        <v>208</v>
      </c>
    </row>
    <row r="119" spans="2:35">
      <c r="B119" s="200"/>
      <c r="C119" s="27" t="s">
        <v>209</v>
      </c>
      <c r="D119" s="16"/>
      <c r="E119" s="16"/>
      <c r="F119" s="234"/>
      <c r="G119" s="235"/>
      <c r="H119" s="211"/>
      <c r="I119" s="211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 t="s">
        <v>210</v>
      </c>
      <c r="AH119" s="16"/>
      <c r="AI119" s="7" t="s">
        <v>211</v>
      </c>
    </row>
    <row r="120" spans="2:35">
      <c r="B120" s="200"/>
      <c r="C120" s="27" t="s">
        <v>212</v>
      </c>
      <c r="D120" s="16"/>
      <c r="E120" s="16"/>
      <c r="F120" s="234"/>
      <c r="G120" s="235"/>
      <c r="H120" s="211"/>
      <c r="I120" s="211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 t="s">
        <v>213</v>
      </c>
      <c r="AH120" s="16"/>
      <c r="AI120" s="7" t="s">
        <v>214</v>
      </c>
    </row>
    <row r="121" spans="2:35">
      <c r="B121" s="200"/>
      <c r="C121" s="27" t="s">
        <v>215</v>
      </c>
      <c r="D121" s="16"/>
      <c r="E121" s="16"/>
      <c r="F121" s="234"/>
      <c r="G121" s="235"/>
      <c r="H121" s="211"/>
      <c r="I121" s="211"/>
      <c r="J121" s="16"/>
      <c r="K121" s="16"/>
      <c r="L121" s="16"/>
      <c r="M121" s="16"/>
      <c r="N121" s="16"/>
      <c r="O121" s="16"/>
      <c r="P121" s="162" t="s">
        <v>221</v>
      </c>
      <c r="Q121" s="16"/>
      <c r="R121" s="16"/>
      <c r="S121" s="16"/>
      <c r="T121" s="16"/>
      <c r="U121" s="16"/>
      <c r="V121" s="16"/>
      <c r="W121" s="16"/>
      <c r="X121" s="191" t="s">
        <v>224</v>
      </c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9"/>
    </row>
    <row r="122" spans="2:35">
      <c r="B122" s="200"/>
      <c r="C122" s="27" t="s">
        <v>216</v>
      </c>
      <c r="D122" s="16"/>
      <c r="E122" s="16"/>
      <c r="F122" s="234"/>
      <c r="G122" s="235"/>
      <c r="H122" s="211"/>
      <c r="I122" s="211"/>
      <c r="J122" s="16"/>
      <c r="K122" s="16"/>
      <c r="L122" s="16"/>
      <c r="M122" s="16"/>
      <c r="N122" s="16"/>
      <c r="O122" s="16"/>
      <c r="P122" s="163"/>
      <c r="Q122" s="16"/>
      <c r="R122" s="16"/>
      <c r="S122" s="16"/>
      <c r="T122" s="16"/>
      <c r="U122" s="16"/>
      <c r="V122" s="16"/>
      <c r="W122" s="16"/>
      <c r="X122" s="192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9"/>
    </row>
    <row r="123" spans="2:35">
      <c r="B123" s="200"/>
      <c r="C123" s="27" t="s">
        <v>219</v>
      </c>
      <c r="D123" s="16"/>
      <c r="E123" s="16"/>
      <c r="F123" s="234"/>
      <c r="G123" s="235"/>
      <c r="H123" s="211"/>
      <c r="I123" s="211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99"/>
      <c r="X123" s="76"/>
      <c r="Y123" s="16"/>
      <c r="Z123" s="16"/>
      <c r="AA123" s="16"/>
      <c r="AB123" s="16"/>
      <c r="AC123" s="16"/>
      <c r="AD123" s="16"/>
      <c r="AE123" s="16"/>
      <c r="AF123" s="97" t="s">
        <v>25</v>
      </c>
      <c r="AG123" s="16"/>
      <c r="AH123" s="16"/>
      <c r="AI123" s="19" t="s">
        <v>220</v>
      </c>
    </row>
    <row r="124" spans="2:35">
      <c r="B124" s="200"/>
      <c r="C124" s="27" t="s">
        <v>217</v>
      </c>
      <c r="D124" s="16"/>
      <c r="E124" s="16"/>
      <c r="F124" s="234"/>
      <c r="G124" s="235"/>
      <c r="H124" s="211"/>
      <c r="I124" s="211"/>
      <c r="J124" s="16"/>
      <c r="K124" s="16"/>
      <c r="L124" s="16"/>
      <c r="M124" s="16"/>
      <c r="N124" s="16"/>
      <c r="O124" s="162" t="s">
        <v>221</v>
      </c>
      <c r="P124" s="16"/>
      <c r="Q124" s="16"/>
      <c r="R124" s="16"/>
      <c r="S124" s="16"/>
      <c r="T124" s="16"/>
      <c r="U124" s="16"/>
      <c r="V124" s="16"/>
      <c r="W124" s="191" t="s">
        <v>224</v>
      </c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9"/>
    </row>
    <row r="125" spans="2:35">
      <c r="B125" s="200"/>
      <c r="C125" s="27" t="s">
        <v>218</v>
      </c>
      <c r="D125" s="16"/>
      <c r="E125" s="16"/>
      <c r="F125" s="234"/>
      <c r="G125" s="235"/>
      <c r="H125" s="211"/>
      <c r="I125" s="211"/>
      <c r="J125" s="16"/>
      <c r="K125" s="16"/>
      <c r="L125" s="16"/>
      <c r="M125" s="16"/>
      <c r="N125" s="16"/>
      <c r="O125" s="163"/>
      <c r="P125" s="16"/>
      <c r="Q125" s="16"/>
      <c r="R125" s="16"/>
      <c r="S125" s="16"/>
      <c r="T125" s="16"/>
      <c r="U125" s="16"/>
      <c r="V125" s="16"/>
      <c r="W125" s="192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9"/>
    </row>
    <row r="126" spans="2:35" ht="24.75">
      <c r="B126" s="200"/>
      <c r="C126" s="27" t="s">
        <v>225</v>
      </c>
      <c r="D126" s="16"/>
      <c r="E126" s="16"/>
      <c r="F126" s="234"/>
      <c r="G126" s="235"/>
      <c r="H126" s="211"/>
      <c r="I126" s="211"/>
      <c r="J126" s="16"/>
      <c r="K126" s="16"/>
      <c r="L126" s="16"/>
      <c r="M126" s="16"/>
      <c r="N126" s="16"/>
      <c r="O126" s="76"/>
      <c r="P126" s="34"/>
      <c r="Q126" s="34"/>
      <c r="R126" s="34"/>
      <c r="S126" s="34"/>
      <c r="T126" s="34"/>
      <c r="U126" s="34"/>
      <c r="V126" s="34"/>
      <c r="W126" s="76"/>
      <c r="X126" s="16"/>
      <c r="Y126" s="16"/>
      <c r="Z126" s="16"/>
      <c r="AA126" s="16"/>
      <c r="AB126" s="16"/>
      <c r="AC126" s="16"/>
      <c r="AD126" s="16"/>
      <c r="AE126" s="16"/>
      <c r="AF126" s="16"/>
      <c r="AG126" s="16" t="s">
        <v>47</v>
      </c>
      <c r="AH126" s="16"/>
      <c r="AI126" s="68" t="s">
        <v>227</v>
      </c>
    </row>
    <row r="127" spans="2:35">
      <c r="B127" s="200"/>
      <c r="C127" s="27" t="s">
        <v>226</v>
      </c>
      <c r="D127" s="16"/>
      <c r="E127" s="16"/>
      <c r="F127" s="234"/>
      <c r="G127" s="235"/>
      <c r="H127" s="211"/>
      <c r="I127" s="211"/>
      <c r="J127" s="16"/>
      <c r="K127" s="16"/>
      <c r="L127" s="16"/>
      <c r="M127" s="16"/>
      <c r="N127" s="16"/>
      <c r="O127" s="76"/>
      <c r="P127" s="34"/>
      <c r="Q127" s="34"/>
      <c r="R127" s="34"/>
      <c r="S127" s="34"/>
      <c r="T127" s="34"/>
      <c r="U127" s="34"/>
      <c r="V127" s="34"/>
      <c r="W127" s="76"/>
      <c r="X127" s="16"/>
      <c r="Y127" s="16"/>
      <c r="Z127" s="16"/>
      <c r="AA127" s="16"/>
      <c r="AB127" s="16"/>
      <c r="AC127" s="16"/>
      <c r="AD127" s="16"/>
      <c r="AE127" s="16"/>
      <c r="AF127" s="97" t="s">
        <v>25</v>
      </c>
      <c r="AG127" s="16"/>
      <c r="AH127" s="16"/>
      <c r="AI127" s="19" t="s">
        <v>228</v>
      </c>
    </row>
    <row r="128" spans="2:35" ht="16.5">
      <c r="B128" s="200"/>
      <c r="C128" s="27" t="s">
        <v>229</v>
      </c>
      <c r="D128" s="16"/>
      <c r="E128" s="16"/>
      <c r="F128" s="234"/>
      <c r="G128" s="235"/>
      <c r="H128" s="211"/>
      <c r="I128" s="211"/>
      <c r="J128" s="16"/>
      <c r="K128" s="16"/>
      <c r="L128" s="16"/>
      <c r="M128" s="16"/>
      <c r="N128" s="16"/>
      <c r="O128" s="76"/>
      <c r="P128" s="34"/>
      <c r="Q128" s="34"/>
      <c r="R128" s="34"/>
      <c r="S128" s="34"/>
      <c r="T128" s="34"/>
      <c r="U128" s="34"/>
      <c r="V128" s="34"/>
      <c r="W128" s="76"/>
      <c r="X128" s="16"/>
      <c r="Y128" s="16"/>
      <c r="Z128" s="16"/>
      <c r="AA128" s="16"/>
      <c r="AB128" s="16"/>
      <c r="AC128" s="16"/>
      <c r="AD128" s="16"/>
      <c r="AE128" s="16"/>
      <c r="AF128" s="10" t="s">
        <v>25</v>
      </c>
      <c r="AG128" s="16"/>
      <c r="AH128" s="16"/>
      <c r="AI128" s="19" t="s">
        <v>230</v>
      </c>
    </row>
    <row r="129" spans="2:35" ht="24.75">
      <c r="B129" s="200"/>
      <c r="C129" s="27" t="s">
        <v>231</v>
      </c>
      <c r="D129" s="16"/>
      <c r="E129" s="34"/>
      <c r="F129" s="234"/>
      <c r="G129" s="235"/>
      <c r="H129" s="211"/>
      <c r="I129" s="211"/>
      <c r="J129" s="16"/>
      <c r="K129" s="16"/>
      <c r="L129" s="16"/>
      <c r="M129" s="16"/>
      <c r="N129" s="16"/>
      <c r="O129" s="76"/>
      <c r="P129" s="34"/>
      <c r="Q129" s="34"/>
      <c r="R129" s="34"/>
      <c r="S129" s="34"/>
      <c r="T129" s="34"/>
      <c r="U129" s="34"/>
      <c r="V129" s="34"/>
      <c r="W129" s="76"/>
      <c r="X129" s="16"/>
      <c r="Y129" s="16"/>
      <c r="Z129" s="16"/>
      <c r="AA129" s="16"/>
      <c r="AB129" s="16"/>
      <c r="AC129" s="16"/>
      <c r="AD129" s="16"/>
      <c r="AE129" s="16"/>
      <c r="AF129" s="97" t="s">
        <v>25</v>
      </c>
      <c r="AG129" s="16"/>
      <c r="AH129" s="16"/>
      <c r="AI129" s="19" t="s">
        <v>232</v>
      </c>
    </row>
    <row r="130" spans="2:35">
      <c r="B130" s="200"/>
      <c r="C130" s="27" t="s">
        <v>245</v>
      </c>
      <c r="D130" s="16"/>
      <c r="E130" s="16"/>
      <c r="F130" s="236"/>
      <c r="G130" s="237"/>
      <c r="H130" s="211"/>
      <c r="I130" s="211"/>
      <c r="J130" s="16"/>
      <c r="K130" s="16"/>
      <c r="L130" s="16"/>
      <c r="M130" s="16"/>
      <c r="N130" s="16"/>
      <c r="O130" s="76"/>
      <c r="P130" s="34"/>
      <c r="Q130" s="34"/>
      <c r="R130" s="34"/>
      <c r="S130" s="34"/>
      <c r="T130" s="34"/>
      <c r="U130" s="34"/>
      <c r="V130" s="34"/>
      <c r="W130" s="76"/>
      <c r="X130" s="16"/>
      <c r="Y130" s="16"/>
      <c r="Z130" s="16"/>
      <c r="AA130" s="16"/>
      <c r="AB130" s="16"/>
      <c r="AC130" s="16"/>
      <c r="AD130" s="16"/>
      <c r="AE130" s="101">
        <v>2455002</v>
      </c>
      <c r="AF130" s="97"/>
      <c r="AG130" s="16"/>
      <c r="AH130" s="16"/>
      <c r="AI130" s="19"/>
    </row>
    <row r="131" spans="2:35" ht="34.5" thickBot="1">
      <c r="B131" s="201"/>
      <c r="C131" s="16" t="s">
        <v>244</v>
      </c>
      <c r="D131" s="16"/>
      <c r="E131" s="16"/>
      <c r="F131" s="203">
        <f>0.5*(6+55)*167</f>
        <v>5093.5</v>
      </c>
      <c r="G131" s="204"/>
      <c r="H131" s="212"/>
      <c r="I131" s="212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02"/>
      <c r="AF131" s="100" t="s">
        <v>234</v>
      </c>
      <c r="AG131" s="31" t="s">
        <v>235</v>
      </c>
      <c r="AH131" s="18"/>
      <c r="AI131" s="19" t="s">
        <v>236</v>
      </c>
    </row>
    <row r="132" spans="2:35" ht="24" customHeight="1">
      <c r="B132" s="217" t="s">
        <v>36</v>
      </c>
      <c r="C132" s="218"/>
      <c r="D132" s="205">
        <v>28.913</v>
      </c>
      <c r="E132" s="221">
        <f>F131+F113+F92+F86+F73+F58+F31+F9</f>
        <v>177798.7</v>
      </c>
      <c r="F132" s="222"/>
      <c r="G132" s="223"/>
      <c r="H132" s="43"/>
      <c r="I132" s="43"/>
      <c r="J132" s="43"/>
      <c r="K132" s="43"/>
      <c r="L132" s="43"/>
      <c r="M132" s="43"/>
      <c r="N132" s="43"/>
      <c r="O132" s="44"/>
      <c r="P132" s="45"/>
      <c r="Q132" s="43"/>
      <c r="R132" s="43"/>
      <c r="S132" s="43"/>
      <c r="T132" s="43"/>
      <c r="U132" s="43"/>
      <c r="V132" s="43"/>
      <c r="W132" s="227" t="s">
        <v>241</v>
      </c>
      <c r="X132" s="228"/>
      <c r="Y132" s="215" t="s">
        <v>242</v>
      </c>
      <c r="Z132" s="216"/>
      <c r="AA132" s="43"/>
      <c r="AB132" s="43"/>
      <c r="AC132" s="43"/>
      <c r="AD132" s="43"/>
      <c r="AE132" s="43"/>
      <c r="AF132" s="43"/>
      <c r="AG132" s="43"/>
      <c r="AH132" s="43"/>
      <c r="AI132" s="46" t="s">
        <v>233</v>
      </c>
    </row>
    <row r="133" spans="2:35" ht="26.25" customHeight="1" thickBot="1">
      <c r="B133" s="219"/>
      <c r="C133" s="220"/>
      <c r="D133" s="206"/>
      <c r="E133" s="224"/>
      <c r="F133" s="225"/>
      <c r="G133" s="226"/>
      <c r="H133" s="47"/>
      <c r="I133" s="47"/>
      <c r="J133" s="47"/>
      <c r="K133" s="47"/>
      <c r="L133" s="47"/>
      <c r="M133" s="47"/>
      <c r="N133" s="47"/>
      <c r="O133" s="213">
        <f>38+38+61+54+181+30+1735+1115+801+196+28+28+28+29+33+56.4+106+95+132+29+73+24</f>
        <v>4910.3999999999996</v>
      </c>
      <c r="P133" s="214"/>
      <c r="Q133" s="47"/>
      <c r="R133" s="47"/>
      <c r="S133" s="47"/>
      <c r="T133" s="47"/>
      <c r="U133" s="47"/>
      <c r="V133" s="47"/>
      <c r="W133" s="229"/>
      <c r="X133" s="230"/>
      <c r="Y133" s="47"/>
      <c r="Z133" s="47"/>
      <c r="AA133" s="47"/>
      <c r="AB133" s="47"/>
      <c r="AC133" s="47"/>
      <c r="AD133" s="47"/>
      <c r="AE133" s="47"/>
      <c r="AF133" s="47"/>
      <c r="AG133" s="231" t="s">
        <v>240</v>
      </c>
      <c r="AH133" s="231"/>
      <c r="AI133" s="48"/>
    </row>
    <row r="134" spans="2:35">
      <c r="B134" s="202" t="s">
        <v>49</v>
      </c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</row>
  </sheetData>
  <mergeCells count="230">
    <mergeCell ref="I86:I93"/>
    <mergeCell ref="H92:H106"/>
    <mergeCell ref="I94:I106"/>
    <mergeCell ref="O100:O101"/>
    <mergeCell ref="AC90:AC106"/>
    <mergeCell ref="AA90:AA106"/>
    <mergeCell ref="F92:G106"/>
    <mergeCell ref="P104:P105"/>
    <mergeCell ref="W74:W75"/>
    <mergeCell ref="Q83:R83"/>
    <mergeCell ref="S83:T83"/>
    <mergeCell ref="U83:V83"/>
    <mergeCell ref="W83:X83"/>
    <mergeCell ref="Y83:Z83"/>
    <mergeCell ref="O83:P83"/>
    <mergeCell ref="AA83:AC83"/>
    <mergeCell ref="B134:AI134"/>
    <mergeCell ref="F131:G131"/>
    <mergeCell ref="D132:D133"/>
    <mergeCell ref="I76:I78"/>
    <mergeCell ref="H113:H131"/>
    <mergeCell ref="I113:I131"/>
    <mergeCell ref="O133:P133"/>
    <mergeCell ref="Y132:Z132"/>
    <mergeCell ref="AA110:AC110"/>
    <mergeCell ref="B107:AI107"/>
    <mergeCell ref="AF108:AI108"/>
    <mergeCell ref="B86:B106"/>
    <mergeCell ref="B132:C133"/>
    <mergeCell ref="E132:G133"/>
    <mergeCell ref="W132:X133"/>
    <mergeCell ref="AG133:AH133"/>
    <mergeCell ref="B109:B111"/>
    <mergeCell ref="F86:G91"/>
    <mergeCell ref="AF80:AI80"/>
    <mergeCell ref="O86:O91"/>
    <mergeCell ref="F113:G130"/>
    <mergeCell ref="C109:C111"/>
    <mergeCell ref="D109:D111"/>
    <mergeCell ref="E109:AC109"/>
    <mergeCell ref="X117:X118"/>
    <mergeCell ref="P117:P118"/>
    <mergeCell ref="X121:X122"/>
    <mergeCell ref="W124:W125"/>
    <mergeCell ref="P121:P122"/>
    <mergeCell ref="O124:O125"/>
    <mergeCell ref="U110:V110"/>
    <mergeCell ref="W110:X110"/>
    <mergeCell ref="Y110:Z110"/>
    <mergeCell ref="B113:B131"/>
    <mergeCell ref="E110:E111"/>
    <mergeCell ref="F110:G110"/>
    <mergeCell ref="H110:I110"/>
    <mergeCell ref="J110:K110"/>
    <mergeCell ref="L110:M110"/>
    <mergeCell ref="N110:N111"/>
    <mergeCell ref="O110:P110"/>
    <mergeCell ref="Q110:R110"/>
    <mergeCell ref="AI54:AI56"/>
    <mergeCell ref="AI87:AI88"/>
    <mergeCell ref="AI109:AI111"/>
    <mergeCell ref="P86:P93"/>
    <mergeCell ref="AC86:AC89"/>
    <mergeCell ref="AA86:AA89"/>
    <mergeCell ref="X89:X90"/>
    <mergeCell ref="W89:W90"/>
    <mergeCell ref="Z94:Z96"/>
    <mergeCell ref="X99:X101"/>
    <mergeCell ref="P99:P103"/>
    <mergeCell ref="W100:W102"/>
    <mergeCell ref="W104:W105"/>
    <mergeCell ref="AD109:AD111"/>
    <mergeCell ref="AE109:AE111"/>
    <mergeCell ref="AF109:AF111"/>
    <mergeCell ref="AG109:AG111"/>
    <mergeCell ref="AH109:AH111"/>
    <mergeCell ref="S110:T110"/>
    <mergeCell ref="P73:P74"/>
    <mergeCell ref="P75:P78"/>
    <mergeCell ref="AC72:AC78"/>
    <mergeCell ref="AA72:AA78"/>
    <mergeCell ref="B79:AI79"/>
    <mergeCell ref="X59:X60"/>
    <mergeCell ref="W62:W63"/>
    <mergeCell ref="P59:P60"/>
    <mergeCell ref="X65:X66"/>
    <mergeCell ref="W69:W70"/>
    <mergeCell ref="P65:P66"/>
    <mergeCell ref="O69:O70"/>
    <mergeCell ref="AI72:AI73"/>
    <mergeCell ref="F58:G72"/>
    <mergeCell ref="AA58:AA71"/>
    <mergeCell ref="AC58:AC71"/>
    <mergeCell ref="F73:G78"/>
    <mergeCell ref="I58:I72"/>
    <mergeCell ref="H58:H78"/>
    <mergeCell ref="O62:O63"/>
    <mergeCell ref="AE67:AE68"/>
    <mergeCell ref="AE71:AE72"/>
    <mergeCell ref="AE77:AE78"/>
    <mergeCell ref="AF54:AF56"/>
    <mergeCell ref="L55:M55"/>
    <mergeCell ref="N55:N56"/>
    <mergeCell ref="O55:P55"/>
    <mergeCell ref="Q55:R55"/>
    <mergeCell ref="S55:T55"/>
    <mergeCell ref="W34:W36"/>
    <mergeCell ref="O46:O47"/>
    <mergeCell ref="O41:O42"/>
    <mergeCell ref="P39:P40"/>
    <mergeCell ref="AE47:AE48"/>
    <mergeCell ref="A1:AI1"/>
    <mergeCell ref="B2:AI2"/>
    <mergeCell ref="B3:AI3"/>
    <mergeCell ref="AF4:AI4"/>
    <mergeCell ref="W6:X6"/>
    <mergeCell ref="Y6:Z6"/>
    <mergeCell ref="AA6:AC6"/>
    <mergeCell ref="AF5:AF7"/>
    <mergeCell ref="AG5:AG7"/>
    <mergeCell ref="AH5:AH7"/>
    <mergeCell ref="AI5:AI7"/>
    <mergeCell ref="E6:E7"/>
    <mergeCell ref="F6:G6"/>
    <mergeCell ref="H6:I6"/>
    <mergeCell ref="O6:P6"/>
    <mergeCell ref="Q6:R6"/>
    <mergeCell ref="S6:T6"/>
    <mergeCell ref="U6:V6"/>
    <mergeCell ref="J6:K6"/>
    <mergeCell ref="B5:B7"/>
    <mergeCell ref="C5:C7"/>
    <mergeCell ref="D5:D7"/>
    <mergeCell ref="E5:AC5"/>
    <mergeCell ref="AD5:AD7"/>
    <mergeCell ref="AF26:AI26"/>
    <mergeCell ref="J28:K28"/>
    <mergeCell ref="L28:M28"/>
    <mergeCell ref="AD27:AD29"/>
    <mergeCell ref="AE27:AE29"/>
    <mergeCell ref="O28:P28"/>
    <mergeCell ref="Q28:R28"/>
    <mergeCell ref="S28:T28"/>
    <mergeCell ref="U28:V28"/>
    <mergeCell ref="AH27:AH29"/>
    <mergeCell ref="Y28:Z28"/>
    <mergeCell ref="AA28:AC28"/>
    <mergeCell ref="AF27:AF29"/>
    <mergeCell ref="W28:X28"/>
    <mergeCell ref="AG27:AG29"/>
    <mergeCell ref="AI27:AI29"/>
    <mergeCell ref="N28:N29"/>
    <mergeCell ref="E27:AC27"/>
    <mergeCell ref="E28:E29"/>
    <mergeCell ref="F28:G28"/>
    <mergeCell ref="H28:I28"/>
    <mergeCell ref="AE5:AE7"/>
    <mergeCell ref="X15:X16"/>
    <mergeCell ref="P15:P16"/>
    <mergeCell ref="W18:W19"/>
    <mergeCell ref="O18:O19"/>
    <mergeCell ref="B9:B24"/>
    <mergeCell ref="F9:G24"/>
    <mergeCell ref="H9:H24"/>
    <mergeCell ref="I9:I24"/>
    <mergeCell ref="AA9:AA24"/>
    <mergeCell ref="AC9:AC24"/>
    <mergeCell ref="L6:M6"/>
    <mergeCell ref="N6:N7"/>
    <mergeCell ref="P20:P21"/>
    <mergeCell ref="O23:O24"/>
    <mergeCell ref="AE10:AE11"/>
    <mergeCell ref="AE16:AE17"/>
    <mergeCell ref="B82:B84"/>
    <mergeCell ref="C82:C84"/>
    <mergeCell ref="D82:D84"/>
    <mergeCell ref="E82:AC82"/>
    <mergeCell ref="AD82:AD84"/>
    <mergeCell ref="AE82:AE84"/>
    <mergeCell ref="AF82:AF84"/>
    <mergeCell ref="AG82:AG84"/>
    <mergeCell ref="AH82:AH84"/>
    <mergeCell ref="W41:W42"/>
    <mergeCell ref="B52:AI52"/>
    <mergeCell ref="B31:B51"/>
    <mergeCell ref="AF53:AI53"/>
    <mergeCell ref="B58:B78"/>
    <mergeCell ref="B54:B56"/>
    <mergeCell ref="F31:G51"/>
    <mergeCell ref="H31:H34"/>
    <mergeCell ref="I37:I51"/>
    <mergeCell ref="H41:H51"/>
    <mergeCell ref="X33:X34"/>
    <mergeCell ref="C54:C56"/>
    <mergeCell ref="D54:D56"/>
    <mergeCell ref="AH54:AH56"/>
    <mergeCell ref="W46:W47"/>
    <mergeCell ref="X49:X50"/>
    <mergeCell ref="X43:X44"/>
    <mergeCell ref="P43:P44"/>
    <mergeCell ref="AC35:AC51"/>
    <mergeCell ref="AA35:AA51"/>
    <mergeCell ref="P49:P50"/>
    <mergeCell ref="E54:AC54"/>
    <mergeCell ref="AD54:AD56"/>
    <mergeCell ref="AE54:AE56"/>
    <mergeCell ref="AE130:AE131"/>
    <mergeCell ref="X20:X21"/>
    <mergeCell ref="W23:W24"/>
    <mergeCell ref="B25:AI25"/>
    <mergeCell ref="B27:B29"/>
    <mergeCell ref="C27:C29"/>
    <mergeCell ref="D27:D29"/>
    <mergeCell ref="U55:V55"/>
    <mergeCell ref="W55:X55"/>
    <mergeCell ref="Y55:Z55"/>
    <mergeCell ref="AA55:AC55"/>
    <mergeCell ref="AG54:AG56"/>
    <mergeCell ref="E55:E56"/>
    <mergeCell ref="F55:G55"/>
    <mergeCell ref="H55:I55"/>
    <mergeCell ref="J55:K55"/>
    <mergeCell ref="AG81:AI81"/>
    <mergeCell ref="AI82:AI84"/>
    <mergeCell ref="E83:E84"/>
    <mergeCell ref="F83:G83"/>
    <mergeCell ref="H83:I83"/>
    <mergeCell ref="J83:K83"/>
    <mergeCell ref="L83:M83"/>
    <mergeCell ref="N83:N84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pzd112006</dc:creator>
  <cp:lastModifiedBy>PZD</cp:lastModifiedBy>
  <cp:lastPrinted>2012-03-26T06:44:17Z</cp:lastPrinted>
  <dcterms:created xsi:type="dcterms:W3CDTF">2011-03-03T06:44:40Z</dcterms:created>
  <dcterms:modified xsi:type="dcterms:W3CDTF">2017-04-19T06:34:54Z</dcterms:modified>
</cp:coreProperties>
</file>